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5" windowHeight="11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13" i="1"/>
  <c r="L194" l="1"/>
  <c r="L34"/>
  <c r="B205" l="1"/>
  <c r="A205"/>
  <c r="L204"/>
  <c r="J204"/>
  <c r="I204"/>
  <c r="H204"/>
  <c r="G204"/>
  <c r="F204"/>
  <c r="B195"/>
  <c r="A195"/>
  <c r="L205"/>
  <c r="J194"/>
  <c r="I194"/>
  <c r="H194"/>
  <c r="G194"/>
  <c r="G205" s="1"/>
  <c r="F194"/>
  <c r="B185"/>
  <c r="A185"/>
  <c r="L184"/>
  <c r="J184"/>
  <c r="I184"/>
  <c r="H184"/>
  <c r="G184"/>
  <c r="F184"/>
  <c r="B175"/>
  <c r="A175"/>
  <c r="L174"/>
  <c r="L185" s="1"/>
  <c r="J174"/>
  <c r="I174"/>
  <c r="I185" s="1"/>
  <c r="H174"/>
  <c r="G174"/>
  <c r="F174"/>
  <c r="B165"/>
  <c r="A165"/>
  <c r="L164"/>
  <c r="J164"/>
  <c r="I164"/>
  <c r="H164"/>
  <c r="G164"/>
  <c r="F164"/>
  <c r="B155"/>
  <c r="A155"/>
  <c r="L154"/>
  <c r="L165" s="1"/>
  <c r="J154"/>
  <c r="I154"/>
  <c r="I165" s="1"/>
  <c r="H154"/>
  <c r="G154"/>
  <c r="F154"/>
  <c r="B145"/>
  <c r="A145"/>
  <c r="L144"/>
  <c r="J144"/>
  <c r="I144"/>
  <c r="H144"/>
  <c r="G144"/>
  <c r="F144"/>
  <c r="B135"/>
  <c r="A135"/>
  <c r="L134"/>
  <c r="L145" s="1"/>
  <c r="J134"/>
  <c r="I134"/>
  <c r="I145" s="1"/>
  <c r="H134"/>
  <c r="G134"/>
  <c r="F134"/>
  <c r="B124"/>
  <c r="A124"/>
  <c r="L123"/>
  <c r="J123"/>
  <c r="I123"/>
  <c r="H123"/>
  <c r="G123"/>
  <c r="F123"/>
  <c r="B114"/>
  <c r="A114"/>
  <c r="L124"/>
  <c r="J113"/>
  <c r="I113"/>
  <c r="I124" s="1"/>
  <c r="H113"/>
  <c r="G113"/>
  <c r="G124" s="1"/>
  <c r="F113"/>
  <c r="B105"/>
  <c r="A105"/>
  <c r="L104"/>
  <c r="J104"/>
  <c r="I104"/>
  <c r="H104"/>
  <c r="G104"/>
  <c r="F104"/>
  <c r="B95"/>
  <c r="A95"/>
  <c r="L94"/>
  <c r="L105" s="1"/>
  <c r="J94"/>
  <c r="I94"/>
  <c r="I105" s="1"/>
  <c r="H94"/>
  <c r="G94"/>
  <c r="F94"/>
  <c r="F105" s="1"/>
  <c r="B85"/>
  <c r="A85"/>
  <c r="L84"/>
  <c r="J84"/>
  <c r="I84"/>
  <c r="H84"/>
  <c r="G84"/>
  <c r="F84"/>
  <c r="B75"/>
  <c r="A75"/>
  <c r="L74"/>
  <c r="L85" s="1"/>
  <c r="J74"/>
  <c r="J85" s="1"/>
  <c r="I74"/>
  <c r="H74"/>
  <c r="G74"/>
  <c r="F74"/>
  <c r="F85" s="1"/>
  <c r="B65"/>
  <c r="A65"/>
  <c r="L64"/>
  <c r="J64"/>
  <c r="I64"/>
  <c r="H64"/>
  <c r="G64"/>
  <c r="F64"/>
  <c r="B55"/>
  <c r="A55"/>
  <c r="L54"/>
  <c r="J54"/>
  <c r="I54"/>
  <c r="H54"/>
  <c r="H65" s="1"/>
  <c r="G54"/>
  <c r="G65" s="1"/>
  <c r="F54"/>
  <c r="B45"/>
  <c r="A45"/>
  <c r="L44"/>
  <c r="L45" s="1"/>
  <c r="J44"/>
  <c r="I44"/>
  <c r="H44"/>
  <c r="G44"/>
  <c r="F44"/>
  <c r="B35"/>
  <c r="A35"/>
  <c r="J34"/>
  <c r="I34"/>
  <c r="H34"/>
  <c r="G34"/>
  <c r="F34"/>
  <c r="F45" s="1"/>
  <c r="B25"/>
  <c r="A25"/>
  <c r="L24"/>
  <c r="J24"/>
  <c r="I24"/>
  <c r="H24"/>
  <c r="G24"/>
  <c r="F24"/>
  <c r="B15"/>
  <c r="A15"/>
  <c r="L14"/>
  <c r="J14"/>
  <c r="I14"/>
  <c r="H14"/>
  <c r="G14"/>
  <c r="F14"/>
  <c r="F205" l="1"/>
  <c r="J205"/>
  <c r="G185"/>
  <c r="H185"/>
  <c r="J185"/>
  <c r="F165"/>
  <c r="H165"/>
  <c r="F145"/>
  <c r="J145"/>
  <c r="J124"/>
  <c r="H124"/>
  <c r="H105"/>
  <c r="G105"/>
  <c r="I85"/>
  <c r="J65"/>
  <c r="J25"/>
  <c r="I25"/>
  <c r="H45"/>
  <c r="G45"/>
  <c r="L25"/>
  <c r="F25"/>
  <c r="G165"/>
  <c r="G145"/>
  <c r="I205"/>
  <c r="H205"/>
  <c r="F185"/>
  <c r="J165"/>
  <c r="H145"/>
  <c r="F124"/>
  <c r="J105"/>
  <c r="H85"/>
  <c r="G85"/>
  <c r="I65"/>
  <c r="L65"/>
  <c r="L206" s="1"/>
  <c r="F65"/>
  <c r="I45"/>
  <c r="J45"/>
  <c r="G25"/>
  <c r="H25"/>
  <c r="G206" l="1"/>
  <c r="I206"/>
  <c r="J206"/>
  <c r="F206"/>
  <c r="H206"/>
</calcChain>
</file>

<file path=xl/sharedStrings.xml><?xml version="1.0" encoding="utf-8"?>
<sst xmlns="http://schemas.openxmlformats.org/spreadsheetml/2006/main" count="335" uniqueCount="119">
  <si>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</si>
  <si>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</si>
  <si>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</si>
  <si>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</si>
  <si>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</si>
  <si>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</si>
  <si>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</si>
  <si>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</si>
  <si>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</si>
  <si>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</si>
  <si>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</si>
  <si>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</si>
  <si>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</si>
  <si>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</si>
  <si>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</si>
  <si>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</si>
  <si>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</si>
  <si>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</si>
  <si>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</si>
  <si>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</si>
  <si>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</si>
  <si>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</si>
  <si>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</si>
  <si>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</si>
  <si>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</si>
  <si>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</si>
  <si>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</si>
  <si>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</si>
  <si>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</si>
  <si>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</si>
  <si>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</si>
  <si>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</si>
  <si>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</si>
  <si>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</si>
  <si>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</si>
  <si>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</si>
  <si>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</si>
  <si>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</si>
  <si>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</si>
  <si>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МОУ "СОШ пос.Уральский"</t>
  </si>
  <si>
    <t>Привалов А.С.</t>
  </si>
  <si>
    <t>Макароны запеченные с сыром</t>
  </si>
  <si>
    <t xml:space="preserve">Хлеб пшеничный </t>
  </si>
  <si>
    <t>Хлеб ржано-пшеничный</t>
  </si>
  <si>
    <t>Апельсины свежие</t>
  </si>
  <si>
    <t>Салат из свежих огурцов</t>
  </si>
  <si>
    <t>Компот из смеси сухофруктов</t>
  </si>
  <si>
    <t>МОУ "СОШ пос.Уральский"</t>
  </si>
  <si>
    <t>Котлеты рубленные из птицы</t>
  </si>
  <si>
    <t>Каша рассыпчатая рисовая</t>
  </si>
  <si>
    <t>Чай с сахаром</t>
  </si>
  <si>
    <t>Огурцы свежие</t>
  </si>
  <si>
    <t>Напиток из плодов шиповника</t>
  </si>
  <si>
    <t>Кофейный напиток с молоком</t>
  </si>
  <si>
    <t>Суп-лапша домашняя</t>
  </si>
  <si>
    <t>Капуста тушеная</t>
  </si>
  <si>
    <t>Кнели из кур с рисом</t>
  </si>
  <si>
    <t>Кисель с витаминами "Витошка"</t>
  </si>
  <si>
    <t>Пюре картофельное</t>
  </si>
  <si>
    <t>Суп картофельный с клецками</t>
  </si>
  <si>
    <t>Компот из кураги</t>
  </si>
  <si>
    <t>Запеканка из творога с молоком сгущенным</t>
  </si>
  <si>
    <t>Какао с молоком и витаминами "Витошка"</t>
  </si>
  <si>
    <t>Яблоки свежие</t>
  </si>
  <si>
    <t>Борщ с картофелем и капустой</t>
  </si>
  <si>
    <t>Каша рассыпчатая гречневая</t>
  </si>
  <si>
    <t>Помидоры свежие</t>
  </si>
  <si>
    <t>Салат из свеклы с зеленым горошком</t>
  </si>
  <si>
    <t>Щи из свежей капусты с картофелем</t>
  </si>
  <si>
    <t>Гуляш из мяса отварного (птица)</t>
  </si>
  <si>
    <t>Компот из сухофруктов</t>
  </si>
  <si>
    <t>Плов из птицы</t>
  </si>
  <si>
    <t>Компот из свежих апельсин</t>
  </si>
  <si>
    <t>Котлеты рубленые из птицы</t>
  </si>
  <si>
    <t>Салат из свежих помидор</t>
  </si>
  <si>
    <t>Жаркое по-домашнему (говядина)</t>
  </si>
  <si>
    <t>Плов из отварной говядины</t>
  </si>
  <si>
    <t>хдеб</t>
  </si>
  <si>
    <t>Сыр (порциями)</t>
  </si>
  <si>
    <t>Суп с бобовыми (горох)</t>
  </si>
  <si>
    <t>Бутерброд с сыром и маслом</t>
  </si>
  <si>
    <t>Рыба тушеная в томате с овощами</t>
  </si>
  <si>
    <t>Компот из смородины</t>
  </si>
  <si>
    <t>Салат.Винегрет овощной</t>
  </si>
  <si>
    <t>Печень по-строгановски</t>
  </si>
  <si>
    <t>Бананы свежие</t>
  </si>
  <si>
    <t>Каша вязкая молочная пшенная с маслом</t>
  </si>
  <si>
    <t>Икра кабачковая</t>
  </si>
  <si>
    <t>Чай с лимоном</t>
  </si>
  <si>
    <t xml:space="preserve">Макаронные изделия отварные </t>
  </si>
  <si>
    <t>Бетерброд с маслом</t>
  </si>
  <si>
    <t>Суп с макаронными изделиями и картофелем</t>
  </si>
  <si>
    <t>Горошек зеленый консервированный</t>
  </si>
  <si>
    <t>Птица тушеная в сметанном соусе (гуляш)</t>
  </si>
  <si>
    <t xml:space="preserve">Птица запеченная </t>
  </si>
  <si>
    <t>Масло (проциями)</t>
  </si>
  <si>
    <t xml:space="preserve">Напиток с витаминами "Витошка" </t>
  </si>
  <si>
    <t>Салат картофельный с соленым огурцом и зеленым горошком</t>
  </si>
  <si>
    <t xml:space="preserve">Рис отварной </t>
  </si>
  <si>
    <t>Салат изсвеклы с огурцами солеными</t>
  </si>
  <si>
    <t>Суп с крестьянский с крупой</t>
  </si>
  <si>
    <t>Запеканка картофельная с мясом (говядина) со сметаной</t>
  </si>
  <si>
    <t>Птица отварная</t>
  </si>
  <si>
    <t>Салат из белокочанной капусты с кукурузой, луком и растительным маслом</t>
  </si>
  <si>
    <t>Салат  витаминный</t>
  </si>
  <si>
    <t>Омлет натуральный</t>
  </si>
  <si>
    <t>Напиток с витаминами "Витошка"</t>
  </si>
  <si>
    <t>Макароные изделия отварные</t>
  </si>
  <si>
    <t>Компот из брусники</t>
  </si>
  <si>
    <t>Каша вязкая молочная (рисовая) с маслом</t>
  </si>
  <si>
    <t>Суп.Свекольник со сметаной</t>
  </si>
  <si>
    <t>Рыба запеченая с сыром</t>
  </si>
  <si>
    <t>Сложный овощной гарнир</t>
  </si>
  <si>
    <t>Салат из белокочанной капусты с морковью</t>
  </si>
  <si>
    <t>Тефтели из мяса говядины с рисом</t>
  </si>
  <si>
    <t>Суп. Рассольник ленинградский с крупой перловой</t>
  </si>
  <si>
    <t>Салат из морской капусты с соленым огурцом, морковью, репчатым луком и маслом</t>
  </si>
  <si>
    <t>Суп-пюре из картофеля</t>
  </si>
  <si>
    <t>Компот из свежих яблок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</si>
</sst>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5" fillId="4" borderId="1" xfId="1" applyFill="1" applyBorder="1" applyAlignment="1">
      <alignment horizontal="left"/>
    </xf>
    <xf numFmtId="0" fontId="15" fillId="4" borderId="4" xfId="1" applyFill="1" applyBorder="1" applyProtection="1">
      <protection locked="0"/>
    </xf>
    <xf numFmtId="0" fontId="0" fillId="4" borderId="4" xfId="1" applyFont="1" applyFill="1" applyBorder="1" applyProtection="1">
      <protection locked="0"/>
    </xf>
    <xf numFmtId="0" fontId="3" fillId="0" borderId="2" xfId="0" applyFont="1" applyBorder="1"/>
    <xf numFmtId="0" fontId="15" fillId="0" borderId="2" xfId="1" applyBorder="1"/>
    <xf numFmtId="0" fontId="5" fillId="2" borderId="4" xfId="0" applyFont="1" applyFill="1" applyBorder="1" applyAlignment="1" applyProtection="1">
      <alignment vertical="top" wrapText="1"/>
      <protection locked="0"/>
    </xf>
    <xf numFmtId="0" fontId="15" fillId="0" borderId="4" xfId="1" applyBorder="1" applyAlignment="1">
      <alignment wrapText="1"/>
    </xf>
    <xf numFmtId="0" fontId="15" fillId="0" borderId="4" xfId="1" applyBorder="1"/>
    <xf numFmtId="0" fontId="3" fillId="2" borderId="2" xfId="0" applyFont="1" applyFill="1" applyBorder="1" applyProtection="1">
      <protection locked="0"/>
    </xf>
    <xf numFmtId="0" fontId="15" fillId="0" borderId="5" xfId="1" applyBorder="1"/>
    <xf numFmtId="0" fontId="15" fillId="0" borderId="23" xfId="1" applyBorder="1"/>
    <xf numFmtId="0" fontId="15" fillId="4" borderId="2" xfId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1" fillId="4" borderId="4" xfId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>
      <c r="A1" s="1" t="s">
        <v>7</v>
      </c>
      <c r="C1" s="63" t="s">
        <v>47</v>
      </c>
      <c r="D1" s="64"/>
      <c r="E1" s="64"/>
      <c r="F1" s="12" t="s">
        <v>16</v>
      </c>
      <c r="G1" s="2" t="s">
        <v>17</v>
      </c>
      <c r="H1" s="65" t="s">
        <v>39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6" t="s">
        <v>40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70" t="s">
        <v>21</v>
      </c>
      <c r="E6" s="50" t="s">
        <v>95</v>
      </c>
      <c r="F6" s="39">
        <v>10</v>
      </c>
      <c r="G6" s="39">
        <v>0.1</v>
      </c>
      <c r="H6" s="39">
        <v>8.3000000000000007</v>
      </c>
      <c r="I6" s="39">
        <v>0.1</v>
      </c>
      <c r="J6" s="39">
        <v>74.8</v>
      </c>
      <c r="K6" s="40">
        <v>14</v>
      </c>
      <c r="L6" s="39">
        <v>13.98</v>
      </c>
    </row>
    <row r="7" spans="1:12" ht="15">
      <c r="A7" s="23"/>
      <c r="B7" s="15"/>
      <c r="C7" s="11"/>
      <c r="D7" s="6" t="s">
        <v>21</v>
      </c>
      <c r="E7" s="51" t="s">
        <v>41</v>
      </c>
      <c r="F7" s="42">
        <v>150</v>
      </c>
      <c r="G7" s="42">
        <v>10.199999999999999</v>
      </c>
      <c r="H7" s="42">
        <v>11.9</v>
      </c>
      <c r="I7" s="42">
        <v>25.6</v>
      </c>
      <c r="J7" s="42">
        <v>250.8</v>
      </c>
      <c r="K7" s="43">
        <v>204</v>
      </c>
      <c r="L7" s="42">
        <v>30.87</v>
      </c>
    </row>
    <row r="8" spans="1:12" ht="15">
      <c r="A8" s="23"/>
      <c r="B8" s="15"/>
      <c r="C8" s="11"/>
      <c r="D8" s="7" t="s">
        <v>22</v>
      </c>
      <c r="E8" s="71" t="s">
        <v>96</v>
      </c>
      <c r="F8" s="42">
        <v>200</v>
      </c>
      <c r="G8" s="42">
        <v>0</v>
      </c>
      <c r="H8" s="42">
        <v>0</v>
      </c>
      <c r="I8" s="42">
        <v>15</v>
      </c>
      <c r="J8" s="42">
        <v>60</v>
      </c>
      <c r="K8" s="43">
        <v>507</v>
      </c>
      <c r="L8" s="42">
        <v>7.96</v>
      </c>
    </row>
    <row r="9" spans="1:12" ht="15">
      <c r="A9" s="23"/>
      <c r="B9" s="15"/>
      <c r="C9" s="11"/>
      <c r="D9" s="53" t="s">
        <v>23</v>
      </c>
      <c r="E9" s="54" t="s">
        <v>42</v>
      </c>
      <c r="F9" s="42">
        <v>30</v>
      </c>
      <c r="G9" s="42">
        <v>2.2999999999999998</v>
      </c>
      <c r="H9" s="42">
        <v>0.3</v>
      </c>
      <c r="I9" s="42">
        <v>15.2</v>
      </c>
      <c r="J9" s="42">
        <v>73.8</v>
      </c>
      <c r="K9" s="43">
        <v>5</v>
      </c>
      <c r="L9" s="42">
        <v>2.41</v>
      </c>
    </row>
    <row r="10" spans="1:12" ht="15">
      <c r="A10" s="23"/>
      <c r="B10" s="15"/>
      <c r="C10" s="11"/>
      <c r="D10" s="7" t="s">
        <v>23</v>
      </c>
      <c r="E10" s="54" t="s">
        <v>43</v>
      </c>
      <c r="F10" s="42">
        <v>30</v>
      </c>
      <c r="G10" s="42">
        <v>2.4</v>
      </c>
      <c r="H10" s="42">
        <v>0.3</v>
      </c>
      <c r="I10" s="42">
        <v>14.1</v>
      </c>
      <c r="J10" s="42">
        <v>69</v>
      </c>
      <c r="K10" s="43">
        <v>4</v>
      </c>
      <c r="L10" s="42">
        <v>2.33</v>
      </c>
    </row>
    <row r="11" spans="1:12" ht="15">
      <c r="A11" s="23"/>
      <c r="B11" s="15"/>
      <c r="C11" s="11"/>
      <c r="D11" s="7" t="s">
        <v>24</v>
      </c>
      <c r="E11" s="54" t="s">
        <v>44</v>
      </c>
      <c r="F11" s="42">
        <v>100</v>
      </c>
      <c r="G11" s="42">
        <v>1</v>
      </c>
      <c r="H11" s="42">
        <v>0</v>
      </c>
      <c r="I11" s="42">
        <v>8</v>
      </c>
      <c r="J11" s="42">
        <v>43</v>
      </c>
      <c r="K11" s="43">
        <v>338</v>
      </c>
      <c r="L11" s="42">
        <v>29.25</v>
      </c>
    </row>
    <row r="12" spans="1:12" ht="15">
      <c r="A12" s="23"/>
      <c r="B12" s="15"/>
      <c r="C12" s="11"/>
      <c r="D12" s="6"/>
      <c r="E12" s="55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>
      <c r="A14" s="24"/>
      <c r="B14" s="17"/>
      <c r="C14" s="8"/>
      <c r="D14" s="18" t="s">
        <v>33</v>
      </c>
      <c r="E14" s="9"/>
      <c r="F14" s="19">
        <f>SUM(F6:F13)</f>
        <v>520</v>
      </c>
      <c r="G14" s="19">
        <f t="shared" ref="G14:J14" si="0">SUM(G6:G13)</f>
        <v>15.999999999999998</v>
      </c>
      <c r="H14" s="19">
        <f t="shared" si="0"/>
        <v>20.800000000000004</v>
      </c>
      <c r="I14" s="19">
        <f t="shared" si="0"/>
        <v>78</v>
      </c>
      <c r="J14" s="19">
        <f t="shared" si="0"/>
        <v>571.40000000000009</v>
      </c>
      <c r="K14" s="25"/>
      <c r="L14" s="19">
        <f t="shared" ref="L14" si="1">SUM(L6:L13)</f>
        <v>86.8</v>
      </c>
    </row>
    <row r="15" spans="1:12" ht="30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56" t="s">
        <v>97</v>
      </c>
      <c r="F15" s="42">
        <v>60</v>
      </c>
      <c r="G15" s="42">
        <v>1.1000000000000001</v>
      </c>
      <c r="H15" s="42">
        <v>4.2</v>
      </c>
      <c r="I15" s="42">
        <v>6.2</v>
      </c>
      <c r="J15" s="42">
        <v>66.900000000000006</v>
      </c>
      <c r="K15" s="43">
        <v>42</v>
      </c>
      <c r="L15" s="42">
        <v>12.26</v>
      </c>
    </row>
    <row r="16" spans="1:12" ht="15">
      <c r="A16" s="23"/>
      <c r="B16" s="15"/>
      <c r="C16" s="11"/>
      <c r="D16" s="7" t="s">
        <v>27</v>
      </c>
      <c r="E16" s="57" t="s">
        <v>79</v>
      </c>
      <c r="F16" s="42">
        <v>200</v>
      </c>
      <c r="G16" s="42">
        <v>5.2</v>
      </c>
      <c r="H16" s="42">
        <v>1.8</v>
      </c>
      <c r="I16" s="42">
        <v>14.4</v>
      </c>
      <c r="J16" s="42">
        <v>96</v>
      </c>
      <c r="K16" s="43">
        <v>119</v>
      </c>
      <c r="L16" s="42">
        <v>6.85</v>
      </c>
    </row>
    <row r="17" spans="1:12" ht="15">
      <c r="A17" s="23"/>
      <c r="B17" s="15"/>
      <c r="C17" s="11"/>
      <c r="D17" s="7" t="s">
        <v>28</v>
      </c>
      <c r="E17" s="54" t="s">
        <v>69</v>
      </c>
      <c r="F17" s="42">
        <v>90</v>
      </c>
      <c r="G17" s="42">
        <v>16.399999999999999</v>
      </c>
      <c r="H17" s="42">
        <v>6.3</v>
      </c>
      <c r="I17" s="42">
        <v>3.8</v>
      </c>
      <c r="J17" s="42">
        <v>137.19999999999999</v>
      </c>
      <c r="K17" s="43">
        <v>260.02</v>
      </c>
      <c r="L17" s="42">
        <v>45.78</v>
      </c>
    </row>
    <row r="18" spans="1:12" ht="15">
      <c r="A18" s="23"/>
      <c r="B18" s="15"/>
      <c r="C18" s="11"/>
      <c r="D18" s="7" t="s">
        <v>29</v>
      </c>
      <c r="E18" s="54" t="s">
        <v>98</v>
      </c>
      <c r="F18" s="42">
        <v>150</v>
      </c>
      <c r="G18" s="42">
        <v>3.8</v>
      </c>
      <c r="H18" s="42">
        <v>6.1</v>
      </c>
      <c r="I18" s="42">
        <v>40</v>
      </c>
      <c r="J18" s="42">
        <v>230.3</v>
      </c>
      <c r="K18" s="43">
        <v>304</v>
      </c>
      <c r="L18" s="42">
        <v>10.58</v>
      </c>
    </row>
    <row r="19" spans="1:12" ht="15">
      <c r="A19" s="23"/>
      <c r="B19" s="15"/>
      <c r="C19" s="11"/>
      <c r="D19" s="7" t="s">
        <v>30</v>
      </c>
      <c r="E19" s="54" t="s">
        <v>46</v>
      </c>
      <c r="F19" s="42">
        <v>200</v>
      </c>
      <c r="G19" s="42">
        <v>0.7</v>
      </c>
      <c r="H19" s="42">
        <v>0.1</v>
      </c>
      <c r="I19" s="42">
        <v>32</v>
      </c>
      <c r="J19" s="42">
        <v>132.80000000000001</v>
      </c>
      <c r="K19" s="43">
        <v>349</v>
      </c>
      <c r="L19" s="42">
        <v>5.99</v>
      </c>
    </row>
    <row r="20" spans="1:12" ht="15">
      <c r="A20" s="23"/>
      <c r="B20" s="15"/>
      <c r="C20" s="11"/>
      <c r="D20" s="7" t="s">
        <v>31</v>
      </c>
      <c r="E20" s="54" t="s">
        <v>42</v>
      </c>
      <c r="F20" s="42">
        <v>30</v>
      </c>
      <c r="G20" s="42">
        <v>2.2999999999999998</v>
      </c>
      <c r="H20" s="42">
        <v>0.3</v>
      </c>
      <c r="I20" s="42">
        <v>15.2</v>
      </c>
      <c r="J20" s="42">
        <v>73.8</v>
      </c>
      <c r="K20" s="43">
        <v>5</v>
      </c>
      <c r="L20" s="42">
        <v>2.41</v>
      </c>
    </row>
    <row r="21" spans="1:12" ht="15">
      <c r="A21" s="23"/>
      <c r="B21" s="15"/>
      <c r="C21" s="11"/>
      <c r="D21" s="7" t="s">
        <v>32</v>
      </c>
      <c r="E21" s="54" t="s">
        <v>43</v>
      </c>
      <c r="F21" s="42">
        <v>30</v>
      </c>
      <c r="G21" s="42">
        <v>2.4</v>
      </c>
      <c r="H21" s="42">
        <v>0.3</v>
      </c>
      <c r="I21" s="42">
        <v>14.1</v>
      </c>
      <c r="J21" s="42">
        <v>69</v>
      </c>
      <c r="K21" s="43">
        <v>4</v>
      </c>
      <c r="L21" s="42">
        <v>2.33</v>
      </c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>
      <c r="A24" s="24"/>
      <c r="B24" s="17"/>
      <c r="C24" s="8"/>
      <c r="D24" s="18" t="s">
        <v>33</v>
      </c>
      <c r="E24" s="9"/>
      <c r="F24" s="19">
        <f>SUM(F15:F23)</f>
        <v>760</v>
      </c>
      <c r="G24" s="19">
        <f t="shared" ref="G24:J24" si="2">SUM(G15:G23)</f>
        <v>31.9</v>
      </c>
      <c r="H24" s="19">
        <f t="shared" si="2"/>
        <v>19.100000000000001</v>
      </c>
      <c r="I24" s="19">
        <f t="shared" si="2"/>
        <v>125.7</v>
      </c>
      <c r="J24" s="19">
        <f t="shared" si="2"/>
        <v>806</v>
      </c>
      <c r="K24" s="25"/>
      <c r="L24" s="19">
        <f t="shared" ref="L24" si="3">SUM(L15:L23)</f>
        <v>86.199999999999989</v>
      </c>
    </row>
    <row r="25" spans="1:12" ht="15.75" thickBot="1">
      <c r="A25" s="29">
        <f>A6</f>
        <v>1</v>
      </c>
      <c r="B25" s="30">
        <f>B6</f>
        <v>1</v>
      </c>
      <c r="C25" s="67" t="s">
        <v>4</v>
      </c>
      <c r="D25" s="68"/>
      <c r="E25" s="31"/>
      <c r="F25" s="32">
        <f>F14+F24</f>
        <v>1280</v>
      </c>
      <c r="G25" s="32">
        <f t="shared" ref="G25:J25" si="4">G14+G24</f>
        <v>47.9</v>
      </c>
      <c r="H25" s="32">
        <f t="shared" si="4"/>
        <v>39.900000000000006</v>
      </c>
      <c r="I25" s="32">
        <f t="shared" si="4"/>
        <v>203.7</v>
      </c>
      <c r="J25" s="32">
        <f t="shared" si="4"/>
        <v>1377.4</v>
      </c>
      <c r="K25" s="32"/>
      <c r="L25" s="32">
        <f t="shared" ref="L25" si="5">L14+L24</f>
        <v>173</v>
      </c>
    </row>
    <row r="26" spans="1:12" ht="15">
      <c r="A26" s="14">
        <v>1</v>
      </c>
      <c r="B26" s="15">
        <v>2</v>
      </c>
      <c r="C26" s="22" t="s">
        <v>20</v>
      </c>
      <c r="D26" s="5" t="s">
        <v>21</v>
      </c>
      <c r="E26" s="60" t="s">
        <v>73</v>
      </c>
      <c r="F26" s="39">
        <v>90</v>
      </c>
      <c r="G26" s="39">
        <v>17.899999999999999</v>
      </c>
      <c r="H26" s="39">
        <v>4.0999999999999996</v>
      </c>
      <c r="I26" s="39">
        <v>7</v>
      </c>
      <c r="J26" s="39">
        <v>162.80000000000001</v>
      </c>
      <c r="K26" s="40">
        <v>294.06</v>
      </c>
      <c r="L26" s="39">
        <v>41.65</v>
      </c>
    </row>
    <row r="27" spans="1:12" ht="15">
      <c r="A27" s="14"/>
      <c r="B27" s="15"/>
      <c r="C27" s="11"/>
      <c r="D27" s="6" t="s">
        <v>21</v>
      </c>
      <c r="E27" s="61" t="s">
        <v>49</v>
      </c>
      <c r="F27" s="42">
        <v>150</v>
      </c>
      <c r="G27" s="42">
        <v>3.6</v>
      </c>
      <c r="H27" s="42">
        <v>7.9</v>
      </c>
      <c r="I27" s="42">
        <v>37.799999999999997</v>
      </c>
      <c r="J27" s="42">
        <v>237</v>
      </c>
      <c r="K27" s="43">
        <v>171.01</v>
      </c>
      <c r="L27" s="42">
        <v>15.76</v>
      </c>
    </row>
    <row r="28" spans="1:12" ht="15">
      <c r="A28" s="14"/>
      <c r="B28" s="15"/>
      <c r="C28" s="11"/>
      <c r="D28" s="7" t="s">
        <v>22</v>
      </c>
      <c r="E28" s="71" t="s">
        <v>88</v>
      </c>
      <c r="F28" s="42">
        <v>200</v>
      </c>
      <c r="G28" s="42">
        <v>0.2</v>
      </c>
      <c r="H28" s="42">
        <v>0</v>
      </c>
      <c r="I28" s="42">
        <v>9.6</v>
      </c>
      <c r="J28" s="42">
        <v>37</v>
      </c>
      <c r="K28" s="43">
        <v>377</v>
      </c>
      <c r="L28" s="42">
        <v>1.66</v>
      </c>
    </row>
    <row r="29" spans="1:12" ht="15">
      <c r="A29" s="14"/>
      <c r="B29" s="15"/>
      <c r="C29" s="11"/>
      <c r="D29" s="7" t="s">
        <v>23</v>
      </c>
      <c r="E29" s="54" t="s">
        <v>42</v>
      </c>
      <c r="F29" s="42">
        <v>30</v>
      </c>
      <c r="G29" s="42">
        <v>2.2999999999999998</v>
      </c>
      <c r="H29" s="42">
        <v>0.3</v>
      </c>
      <c r="I29" s="42">
        <v>15.2</v>
      </c>
      <c r="J29" s="42">
        <v>73.8</v>
      </c>
      <c r="K29" s="43">
        <v>5</v>
      </c>
      <c r="L29" s="42">
        <v>2.41</v>
      </c>
    </row>
    <row r="30" spans="1:12" ht="15">
      <c r="A30" s="14"/>
      <c r="B30" s="15"/>
      <c r="C30" s="11"/>
      <c r="D30" s="7" t="s">
        <v>23</v>
      </c>
      <c r="E30" s="54" t="s">
        <v>43</v>
      </c>
      <c r="F30" s="42">
        <v>30</v>
      </c>
      <c r="G30" s="42">
        <v>2.4</v>
      </c>
      <c r="H30" s="42">
        <v>0.3</v>
      </c>
      <c r="I30" s="42">
        <v>14.1</v>
      </c>
      <c r="J30" s="42">
        <v>69</v>
      </c>
      <c r="K30" s="43">
        <v>4</v>
      </c>
      <c r="L30" s="42">
        <v>2.33</v>
      </c>
    </row>
    <row r="31" spans="1:12" ht="15">
      <c r="A31" s="14"/>
      <c r="B31" s="15"/>
      <c r="C31" s="11"/>
      <c r="D31" s="58" t="s">
        <v>26</v>
      </c>
      <c r="E31" s="59" t="s">
        <v>51</v>
      </c>
      <c r="F31" s="42">
        <v>60</v>
      </c>
      <c r="G31" s="42">
        <v>0.5</v>
      </c>
      <c r="H31" s="42">
        <v>0.1</v>
      </c>
      <c r="I31" s="42">
        <v>1.5</v>
      </c>
      <c r="J31" s="42">
        <v>8.4</v>
      </c>
      <c r="K31" s="43">
        <v>71</v>
      </c>
      <c r="L31" s="42">
        <v>23.68</v>
      </c>
    </row>
    <row r="32" spans="1:12" ht="15">
      <c r="A32" s="14"/>
      <c r="B32" s="15"/>
      <c r="C32" s="11"/>
      <c r="D32" s="58" t="s">
        <v>24</v>
      </c>
      <c r="E32" s="54"/>
      <c r="F32" s="42"/>
      <c r="G32" s="42"/>
      <c r="H32" s="42"/>
      <c r="I32" s="42"/>
      <c r="J32" s="42"/>
      <c r="K32" s="43"/>
      <c r="L32" s="42"/>
    </row>
    <row r="33" spans="1:12" ht="15">
      <c r="A33" s="14"/>
      <c r="B33" s="15"/>
      <c r="C33" s="11"/>
      <c r="D33" s="6"/>
      <c r="E33" s="55"/>
      <c r="F33" s="42"/>
      <c r="G33" s="42"/>
      <c r="H33" s="42"/>
      <c r="I33" s="42"/>
      <c r="J33" s="42"/>
      <c r="K33" s="43"/>
      <c r="L33" s="42"/>
    </row>
    <row r="34" spans="1:12" ht="15">
      <c r="A34" s="16"/>
      <c r="B34" s="17"/>
      <c r="C34" s="8"/>
      <c r="D34" s="18" t="s">
        <v>33</v>
      </c>
      <c r="E34" s="9"/>
      <c r="F34" s="19">
        <f>SUM(F26:F33)</f>
        <v>560</v>
      </c>
      <c r="G34" s="19">
        <f t="shared" ref="G34" si="6">SUM(G26:G33)</f>
        <v>26.9</v>
      </c>
      <c r="H34" s="19">
        <f t="shared" ref="H34" si="7">SUM(H26:H33)</f>
        <v>12.700000000000001</v>
      </c>
      <c r="I34" s="19">
        <f t="shared" ref="I34" si="8">SUM(I26:I33)</f>
        <v>85.199999999999989</v>
      </c>
      <c r="J34" s="19">
        <f t="shared" ref="J34" si="9">SUM(J26:J33)</f>
        <v>588</v>
      </c>
      <c r="K34" s="25"/>
      <c r="L34" s="19">
        <f>L26+L27+L28+L29+L30+L31+L32</f>
        <v>87.489999999999981</v>
      </c>
    </row>
    <row r="35" spans="1:12" ht="1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56" t="s">
        <v>99</v>
      </c>
      <c r="F35" s="42">
        <v>60</v>
      </c>
      <c r="G35" s="42">
        <v>0.9</v>
      </c>
      <c r="H35" s="42">
        <v>3.6</v>
      </c>
      <c r="I35" s="42">
        <v>3.8</v>
      </c>
      <c r="J35" s="42">
        <v>51</v>
      </c>
      <c r="K35" s="43">
        <v>55</v>
      </c>
      <c r="L35" s="42">
        <v>11.15</v>
      </c>
    </row>
    <row r="36" spans="1:12" ht="15">
      <c r="A36" s="14"/>
      <c r="B36" s="15"/>
      <c r="C36" s="11"/>
      <c r="D36" s="7" t="s">
        <v>27</v>
      </c>
      <c r="E36" s="57" t="s">
        <v>100</v>
      </c>
      <c r="F36" s="42">
        <v>200</v>
      </c>
      <c r="G36" s="42">
        <v>1.8</v>
      </c>
      <c r="H36" s="42">
        <v>4.4000000000000004</v>
      </c>
      <c r="I36" s="42">
        <v>10.1</v>
      </c>
      <c r="J36" s="42">
        <v>88</v>
      </c>
      <c r="K36" s="43">
        <v>98</v>
      </c>
      <c r="L36" s="42">
        <v>3.08</v>
      </c>
    </row>
    <row r="37" spans="1:12" ht="15">
      <c r="A37" s="14"/>
      <c r="B37" s="15"/>
      <c r="C37" s="11"/>
      <c r="D37" s="7" t="s">
        <v>28</v>
      </c>
      <c r="E37" s="54" t="s">
        <v>101</v>
      </c>
      <c r="F37" s="42">
        <v>180</v>
      </c>
      <c r="G37" s="42">
        <v>20.3</v>
      </c>
      <c r="H37" s="42">
        <v>24.8</v>
      </c>
      <c r="I37" s="42">
        <v>23.6</v>
      </c>
      <c r="J37" s="42">
        <v>391.5</v>
      </c>
      <c r="K37" s="43">
        <v>284.02999999999997</v>
      </c>
      <c r="L37" s="42">
        <v>44.38</v>
      </c>
    </row>
    <row r="38" spans="1:12" ht="15">
      <c r="A38" s="14"/>
      <c r="B38" s="15"/>
      <c r="C38" s="11"/>
      <c r="D38" s="7" t="s">
        <v>29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30</v>
      </c>
      <c r="E39" s="54" t="s">
        <v>52</v>
      </c>
      <c r="F39" s="42">
        <v>200</v>
      </c>
      <c r="G39" s="42">
        <v>0.2</v>
      </c>
      <c r="H39" s="42">
        <v>0.1</v>
      </c>
      <c r="I39" s="42">
        <v>16.7</v>
      </c>
      <c r="J39" s="42">
        <v>65</v>
      </c>
      <c r="K39" s="43">
        <v>388</v>
      </c>
      <c r="L39" s="42">
        <v>5</v>
      </c>
    </row>
    <row r="40" spans="1:12" ht="15">
      <c r="A40" s="14"/>
      <c r="B40" s="15"/>
      <c r="C40" s="11"/>
      <c r="D40" s="7" t="s">
        <v>31</v>
      </c>
      <c r="E40" s="54" t="s">
        <v>42</v>
      </c>
      <c r="F40" s="42">
        <v>30</v>
      </c>
      <c r="G40" s="42">
        <v>2.2999999999999998</v>
      </c>
      <c r="H40" s="42">
        <v>0.3</v>
      </c>
      <c r="I40" s="42">
        <v>15.2</v>
      </c>
      <c r="J40" s="42">
        <v>73.8</v>
      </c>
      <c r="K40" s="43">
        <v>5</v>
      </c>
      <c r="L40" s="42">
        <v>2.41</v>
      </c>
    </row>
    <row r="41" spans="1:12" ht="15">
      <c r="A41" s="14"/>
      <c r="B41" s="15"/>
      <c r="C41" s="11"/>
      <c r="D41" s="7" t="s">
        <v>32</v>
      </c>
      <c r="E41" s="54" t="s">
        <v>43</v>
      </c>
      <c r="F41" s="42">
        <v>30</v>
      </c>
      <c r="G41" s="42">
        <v>2.4</v>
      </c>
      <c r="H41" s="42">
        <v>0.3</v>
      </c>
      <c r="I41" s="42">
        <v>14.1</v>
      </c>
      <c r="J41" s="42">
        <v>69</v>
      </c>
      <c r="K41" s="43">
        <v>4</v>
      </c>
      <c r="L41" s="42">
        <v>2.33</v>
      </c>
    </row>
    <row r="42" spans="1:12" ht="1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>
      <c r="A44" s="16"/>
      <c r="B44" s="17"/>
      <c r="C44" s="8"/>
      <c r="D44" s="18" t="s">
        <v>33</v>
      </c>
      <c r="E44" s="9"/>
      <c r="F44" s="19">
        <f>SUM(F35:F43)</f>
        <v>700</v>
      </c>
      <c r="G44" s="19">
        <f t="shared" ref="G44" si="10">SUM(G35:G43)</f>
        <v>27.9</v>
      </c>
      <c r="H44" s="19">
        <f t="shared" ref="H44" si="11">SUM(H35:H43)</f>
        <v>33.499999999999993</v>
      </c>
      <c r="I44" s="19">
        <f t="shared" ref="I44" si="12">SUM(I35:I43)</f>
        <v>83.5</v>
      </c>
      <c r="J44" s="19">
        <f t="shared" ref="J44:L44" si="13">SUM(J35:J43)</f>
        <v>738.3</v>
      </c>
      <c r="K44" s="25"/>
      <c r="L44" s="19">
        <f t="shared" si="13"/>
        <v>68.349999999999994</v>
      </c>
    </row>
    <row r="45" spans="1:12" ht="15.75" customHeight="1" thickBot="1">
      <c r="A45" s="33">
        <f>A26</f>
        <v>1</v>
      </c>
      <c r="B45" s="33">
        <f>B26</f>
        <v>2</v>
      </c>
      <c r="C45" s="67" t="s">
        <v>4</v>
      </c>
      <c r="D45" s="68"/>
      <c r="E45" s="31"/>
      <c r="F45" s="32">
        <f>F34+F44</f>
        <v>1260</v>
      </c>
      <c r="G45" s="32">
        <f t="shared" ref="G45" si="14">G34+G44</f>
        <v>54.8</v>
      </c>
      <c r="H45" s="32">
        <f t="shared" ref="H45" si="15">H34+H44</f>
        <v>46.199999999999996</v>
      </c>
      <c r="I45" s="32">
        <f t="shared" ref="I45" si="16">I34+I44</f>
        <v>168.7</v>
      </c>
      <c r="J45" s="32">
        <f t="shared" ref="J45:L45" si="17">J34+J44</f>
        <v>1326.3</v>
      </c>
      <c r="K45" s="32"/>
      <c r="L45" s="32">
        <f t="shared" si="17"/>
        <v>155.83999999999997</v>
      </c>
    </row>
    <row r="46" spans="1:12" ht="15">
      <c r="A46" s="20">
        <v>1</v>
      </c>
      <c r="B46" s="21">
        <v>3</v>
      </c>
      <c r="C46" s="22" t="s">
        <v>20</v>
      </c>
      <c r="D46" s="5" t="s">
        <v>21</v>
      </c>
      <c r="E46" s="60" t="s">
        <v>80</v>
      </c>
      <c r="F46" s="39">
        <v>50</v>
      </c>
      <c r="G46" s="39">
        <v>5.6</v>
      </c>
      <c r="H46" s="39">
        <v>7.33</v>
      </c>
      <c r="I46" s="39">
        <v>15.7</v>
      </c>
      <c r="J46" s="39">
        <v>86.1</v>
      </c>
      <c r="K46" s="40">
        <v>3</v>
      </c>
      <c r="L46" s="39">
        <v>20.440000000000001</v>
      </c>
    </row>
    <row r="47" spans="1:12" ht="15">
      <c r="A47" s="23"/>
      <c r="B47" s="15"/>
      <c r="C47" s="11"/>
      <c r="D47" s="6" t="s">
        <v>21</v>
      </c>
      <c r="E47" s="61" t="s">
        <v>86</v>
      </c>
      <c r="F47" s="42">
        <v>150</v>
      </c>
      <c r="G47" s="42">
        <v>4.9000000000000004</v>
      </c>
      <c r="H47" s="42">
        <v>4.5</v>
      </c>
      <c r="I47" s="42">
        <v>23.4</v>
      </c>
      <c r="J47" s="42">
        <v>134.5</v>
      </c>
      <c r="K47" s="43">
        <v>173</v>
      </c>
      <c r="L47" s="42">
        <v>11.44</v>
      </c>
    </row>
    <row r="48" spans="1:12" ht="15">
      <c r="A48" s="23"/>
      <c r="B48" s="15"/>
      <c r="C48" s="11"/>
      <c r="D48" s="7" t="s">
        <v>22</v>
      </c>
      <c r="E48" s="62" t="s">
        <v>53</v>
      </c>
      <c r="F48" s="42">
        <v>200</v>
      </c>
      <c r="G48" s="42">
        <v>3.2</v>
      </c>
      <c r="H48" s="42">
        <v>2.6</v>
      </c>
      <c r="I48" s="42">
        <v>16</v>
      </c>
      <c r="J48" s="42">
        <v>80.599999999999994</v>
      </c>
      <c r="K48" s="43">
        <v>379</v>
      </c>
      <c r="L48" s="42">
        <v>11.24</v>
      </c>
    </row>
    <row r="49" spans="1:12" ht="15">
      <c r="A49" s="23"/>
      <c r="B49" s="15"/>
      <c r="C49" s="11"/>
      <c r="D49" s="7" t="s">
        <v>23</v>
      </c>
      <c r="E49" s="54" t="s">
        <v>42</v>
      </c>
      <c r="F49" s="42">
        <v>30</v>
      </c>
      <c r="G49" s="42">
        <v>2.2999999999999998</v>
      </c>
      <c r="H49" s="42">
        <v>0.3</v>
      </c>
      <c r="I49" s="42">
        <v>15.2</v>
      </c>
      <c r="J49" s="42">
        <v>73.8</v>
      </c>
      <c r="K49" s="43">
        <v>3</v>
      </c>
      <c r="L49" s="42">
        <v>2.41</v>
      </c>
    </row>
    <row r="50" spans="1:12" ht="15">
      <c r="A50" s="23"/>
      <c r="B50" s="15"/>
      <c r="C50" s="11"/>
      <c r="D50" s="7" t="s">
        <v>77</v>
      </c>
      <c r="E50" s="54" t="s">
        <v>43</v>
      </c>
      <c r="F50" s="42">
        <v>30</v>
      </c>
      <c r="G50" s="42">
        <v>2.4</v>
      </c>
      <c r="H50" s="42">
        <v>0.3</v>
      </c>
      <c r="I50" s="42">
        <v>14.1</v>
      </c>
      <c r="J50" s="42">
        <v>69</v>
      </c>
      <c r="K50" s="43">
        <v>4</v>
      </c>
      <c r="L50" s="42">
        <v>2.33</v>
      </c>
    </row>
    <row r="51" spans="1:12" ht="15">
      <c r="A51" s="23"/>
      <c r="B51" s="15"/>
      <c r="C51" s="11"/>
      <c r="D51" s="7" t="s">
        <v>24</v>
      </c>
      <c r="E51" s="54" t="s">
        <v>85</v>
      </c>
      <c r="F51" s="42">
        <v>150</v>
      </c>
      <c r="G51" s="42">
        <v>2.2999999999999998</v>
      </c>
      <c r="H51" s="42">
        <v>0.8</v>
      </c>
      <c r="I51" s="42">
        <v>31.5</v>
      </c>
      <c r="J51" s="42">
        <v>144</v>
      </c>
      <c r="K51" s="43">
        <v>338</v>
      </c>
      <c r="L51" s="42">
        <v>42</v>
      </c>
    </row>
    <row r="52" spans="1:12" ht="15">
      <c r="A52" s="23"/>
      <c r="B52" s="15"/>
      <c r="C52" s="11"/>
      <c r="D52" s="6" t="s">
        <v>26</v>
      </c>
      <c r="E52" s="55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4"/>
      <c r="B54" s="17"/>
      <c r="C54" s="8"/>
      <c r="D54" s="18" t="s">
        <v>33</v>
      </c>
      <c r="E54" s="9"/>
      <c r="F54" s="19">
        <f>SUM(F46:F53)</f>
        <v>610</v>
      </c>
      <c r="G54" s="19">
        <f t="shared" ref="G54" si="18">SUM(G46:G53)</f>
        <v>20.7</v>
      </c>
      <c r="H54" s="19">
        <f t="shared" ref="H54" si="19">SUM(H46:H53)</f>
        <v>15.830000000000002</v>
      </c>
      <c r="I54" s="19">
        <f t="shared" ref="I54" si="20">SUM(I46:I53)</f>
        <v>115.89999999999999</v>
      </c>
      <c r="J54" s="19">
        <f t="shared" ref="J54:L54" si="21">SUM(J46:J53)</f>
        <v>588</v>
      </c>
      <c r="K54" s="25"/>
      <c r="L54" s="19">
        <f t="shared" si="21"/>
        <v>89.86</v>
      </c>
    </row>
    <row r="55" spans="1:12" ht="15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56" t="s">
        <v>45</v>
      </c>
      <c r="F55" s="42">
        <v>60</v>
      </c>
      <c r="G55" s="42">
        <v>0.4</v>
      </c>
      <c r="H55" s="42">
        <v>5.9</v>
      </c>
      <c r="I55" s="42">
        <v>1.4</v>
      </c>
      <c r="J55" s="42">
        <v>60</v>
      </c>
      <c r="K55" s="43">
        <v>20</v>
      </c>
      <c r="L55" s="42">
        <v>7.24</v>
      </c>
    </row>
    <row r="56" spans="1:12" ht="15">
      <c r="A56" s="23"/>
      <c r="B56" s="15"/>
      <c r="C56" s="11"/>
      <c r="D56" s="7" t="s">
        <v>27</v>
      </c>
      <c r="E56" s="57" t="s">
        <v>54</v>
      </c>
      <c r="F56" s="42">
        <v>200</v>
      </c>
      <c r="G56" s="42">
        <v>2.2000000000000002</v>
      </c>
      <c r="H56" s="42">
        <v>4.5999999999999996</v>
      </c>
      <c r="I56" s="42">
        <v>11.1</v>
      </c>
      <c r="J56" s="42">
        <v>96</v>
      </c>
      <c r="K56" s="43">
        <v>113</v>
      </c>
      <c r="L56" s="42">
        <v>6.51</v>
      </c>
    </row>
    <row r="57" spans="1:12" ht="15">
      <c r="A57" s="23"/>
      <c r="B57" s="15"/>
      <c r="C57" s="11"/>
      <c r="D57" s="7" t="s">
        <v>28</v>
      </c>
      <c r="E57" s="54" t="s">
        <v>102</v>
      </c>
      <c r="F57" s="42">
        <v>90</v>
      </c>
      <c r="G57" s="42">
        <v>21.2</v>
      </c>
      <c r="H57" s="42">
        <v>20.2</v>
      </c>
      <c r="I57" s="42">
        <v>0.2</v>
      </c>
      <c r="J57" s="42">
        <v>266.39999999999998</v>
      </c>
      <c r="K57" s="43">
        <v>288</v>
      </c>
      <c r="L57" s="42">
        <v>63.05</v>
      </c>
    </row>
    <row r="58" spans="1:12" ht="15">
      <c r="A58" s="23"/>
      <c r="B58" s="15"/>
      <c r="C58" s="11"/>
      <c r="D58" s="7" t="s">
        <v>29</v>
      </c>
      <c r="E58" s="54" t="s">
        <v>55</v>
      </c>
      <c r="F58" s="42">
        <v>150</v>
      </c>
      <c r="G58" s="42">
        <v>3</v>
      </c>
      <c r="H58" s="42">
        <v>4.5</v>
      </c>
      <c r="I58" s="42">
        <v>16</v>
      </c>
      <c r="J58" s="42">
        <v>112.5</v>
      </c>
      <c r="K58" s="43">
        <v>321.01</v>
      </c>
      <c r="L58" s="42">
        <v>21.01</v>
      </c>
    </row>
    <row r="59" spans="1:12" ht="15">
      <c r="A59" s="23"/>
      <c r="B59" s="15"/>
      <c r="C59" s="11"/>
      <c r="D59" s="7" t="s">
        <v>30</v>
      </c>
      <c r="E59" s="54" t="s">
        <v>57</v>
      </c>
      <c r="F59" s="42">
        <v>200</v>
      </c>
      <c r="G59" s="42">
        <v>0</v>
      </c>
      <c r="H59" s="42">
        <v>0</v>
      </c>
      <c r="I59" s="42">
        <v>24</v>
      </c>
      <c r="J59" s="42">
        <v>95</v>
      </c>
      <c r="K59" s="43">
        <v>3.02</v>
      </c>
      <c r="L59" s="42">
        <v>10.73</v>
      </c>
    </row>
    <row r="60" spans="1:12" ht="15">
      <c r="A60" s="23"/>
      <c r="B60" s="15"/>
      <c r="C60" s="11"/>
      <c r="D60" s="7" t="s">
        <v>31</v>
      </c>
      <c r="E60" s="54" t="s">
        <v>42</v>
      </c>
      <c r="F60" s="42">
        <v>30</v>
      </c>
      <c r="G60" s="42">
        <v>2.2999999999999998</v>
      </c>
      <c r="H60" s="42">
        <v>0.3</v>
      </c>
      <c r="I60" s="42">
        <v>15.2</v>
      </c>
      <c r="J60" s="42">
        <v>73.8</v>
      </c>
      <c r="K60" s="43">
        <v>5</v>
      </c>
      <c r="L60" s="42">
        <v>2.41</v>
      </c>
    </row>
    <row r="61" spans="1:12" ht="15">
      <c r="A61" s="23"/>
      <c r="B61" s="15"/>
      <c r="C61" s="11"/>
      <c r="D61" s="7" t="s">
        <v>32</v>
      </c>
      <c r="E61" s="54" t="s">
        <v>43</v>
      </c>
      <c r="F61" s="42">
        <v>30</v>
      </c>
      <c r="G61" s="42">
        <v>22.4</v>
      </c>
      <c r="H61" s="42">
        <v>0.3</v>
      </c>
      <c r="I61" s="42">
        <v>14.1</v>
      </c>
      <c r="J61" s="42">
        <v>69</v>
      </c>
      <c r="K61" s="43">
        <v>4</v>
      </c>
      <c r="L61" s="42">
        <v>2.33</v>
      </c>
    </row>
    <row r="62" spans="1:12" ht="1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5">
      <c r="A64" s="24"/>
      <c r="B64" s="17"/>
      <c r="C64" s="8"/>
      <c r="D64" s="18" t="s">
        <v>33</v>
      </c>
      <c r="E64" s="9"/>
      <c r="F64" s="19">
        <f>SUM(F55:F63)</f>
        <v>760</v>
      </c>
      <c r="G64" s="19">
        <f t="shared" ref="G64" si="22">SUM(G55:G63)</f>
        <v>51.5</v>
      </c>
      <c r="H64" s="19">
        <f t="shared" ref="H64" si="23">SUM(H55:H63)</f>
        <v>35.799999999999997</v>
      </c>
      <c r="I64" s="19">
        <f t="shared" ref="I64" si="24">SUM(I55:I63)</f>
        <v>82</v>
      </c>
      <c r="J64" s="19">
        <f t="shared" ref="J64:L64" si="25">SUM(J55:J63)</f>
        <v>772.69999999999993</v>
      </c>
      <c r="K64" s="25"/>
      <c r="L64" s="19">
        <f t="shared" si="25"/>
        <v>113.28</v>
      </c>
    </row>
    <row r="65" spans="1:12" ht="15.75" customHeight="1" thickBot="1">
      <c r="A65" s="29">
        <f>A46</f>
        <v>1</v>
      </c>
      <c r="B65" s="30">
        <f>B46</f>
        <v>3</v>
      </c>
      <c r="C65" s="67" t="s">
        <v>4</v>
      </c>
      <c r="D65" s="68"/>
      <c r="E65" s="31"/>
      <c r="F65" s="32">
        <f>F54+F64</f>
        <v>1370</v>
      </c>
      <c r="G65" s="32">
        <f t="shared" ref="G65" si="26">G54+G64</f>
        <v>72.2</v>
      </c>
      <c r="H65" s="32">
        <f t="shared" ref="H65" si="27">H54+H64</f>
        <v>51.629999999999995</v>
      </c>
      <c r="I65" s="32">
        <f t="shared" ref="I65" si="28">I54+I64</f>
        <v>197.89999999999998</v>
      </c>
      <c r="J65" s="32">
        <f t="shared" ref="J65:L65" si="29">J54+J64</f>
        <v>1360.6999999999998</v>
      </c>
      <c r="K65" s="32"/>
      <c r="L65" s="32">
        <f t="shared" si="29"/>
        <v>203.14</v>
      </c>
    </row>
    <row r="66" spans="1:12" ht="15">
      <c r="A66" s="20">
        <v>1</v>
      </c>
      <c r="B66" s="21">
        <v>4</v>
      </c>
      <c r="C66" s="22" t="s">
        <v>20</v>
      </c>
      <c r="D66" s="5" t="s">
        <v>21</v>
      </c>
      <c r="E66" s="61" t="s">
        <v>81</v>
      </c>
      <c r="F66" s="39">
        <v>90</v>
      </c>
      <c r="G66" s="39">
        <v>10.199999999999999</v>
      </c>
      <c r="H66" s="39">
        <v>2.6</v>
      </c>
      <c r="I66" s="39">
        <v>3.4</v>
      </c>
      <c r="J66" s="39">
        <v>92.7</v>
      </c>
      <c r="K66" s="40">
        <v>229.02</v>
      </c>
      <c r="L66" s="39">
        <v>58.68</v>
      </c>
    </row>
    <row r="67" spans="1:12" ht="15">
      <c r="A67" s="23"/>
      <c r="B67" s="15"/>
      <c r="C67" s="11"/>
      <c r="D67" s="6" t="s">
        <v>21</v>
      </c>
      <c r="E67" s="51" t="s">
        <v>58</v>
      </c>
      <c r="F67" s="42">
        <v>150</v>
      </c>
      <c r="G67" s="42">
        <v>3.1</v>
      </c>
      <c r="H67" s="42">
        <v>4.2</v>
      </c>
      <c r="I67" s="42">
        <v>20.6</v>
      </c>
      <c r="J67" s="42">
        <v>135</v>
      </c>
      <c r="K67" s="43">
        <v>312.01</v>
      </c>
      <c r="L67" s="42">
        <v>18.34</v>
      </c>
    </row>
    <row r="68" spans="1:12" ht="15">
      <c r="A68" s="23"/>
      <c r="B68" s="15"/>
      <c r="C68" s="11"/>
      <c r="D68" s="7" t="s">
        <v>22</v>
      </c>
      <c r="E68" s="71" t="s">
        <v>50</v>
      </c>
      <c r="F68" s="42">
        <v>200</v>
      </c>
      <c r="G68" s="42">
        <v>0.2</v>
      </c>
      <c r="H68" s="42">
        <v>0</v>
      </c>
      <c r="I68" s="42">
        <v>15</v>
      </c>
      <c r="J68" s="42">
        <v>58</v>
      </c>
      <c r="K68" s="43">
        <v>376</v>
      </c>
      <c r="L68" s="42">
        <v>3.34</v>
      </c>
    </row>
    <row r="69" spans="1:12" ht="15">
      <c r="A69" s="23"/>
      <c r="B69" s="15"/>
      <c r="C69" s="11"/>
      <c r="D69" s="7" t="s">
        <v>23</v>
      </c>
      <c r="E69" s="54" t="s">
        <v>42</v>
      </c>
      <c r="F69" s="42">
        <v>30</v>
      </c>
      <c r="G69" s="42">
        <v>2.2999999999999998</v>
      </c>
      <c r="H69" s="42">
        <v>0.3</v>
      </c>
      <c r="I69" s="42">
        <v>15.2</v>
      </c>
      <c r="J69" s="42">
        <v>73.8</v>
      </c>
      <c r="K69" s="43">
        <v>5</v>
      </c>
      <c r="L69" s="42">
        <v>2.41</v>
      </c>
    </row>
    <row r="70" spans="1:12" ht="15">
      <c r="A70" s="23"/>
      <c r="B70" s="15"/>
      <c r="C70" s="11"/>
      <c r="D70" s="7" t="s">
        <v>23</v>
      </c>
      <c r="E70" s="54" t="s">
        <v>43</v>
      </c>
      <c r="F70" s="42">
        <v>30</v>
      </c>
      <c r="G70" s="42">
        <v>2.4</v>
      </c>
      <c r="H70" s="42">
        <v>0.3</v>
      </c>
      <c r="I70" s="42">
        <v>14.1</v>
      </c>
      <c r="J70" s="42">
        <v>69</v>
      </c>
      <c r="K70" s="43">
        <v>4</v>
      </c>
      <c r="L70" s="42">
        <v>2.33</v>
      </c>
    </row>
    <row r="71" spans="1:12" ht="15">
      <c r="A71" s="23"/>
      <c r="B71" s="15"/>
      <c r="C71" s="11"/>
      <c r="D71" s="7" t="s">
        <v>24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6" t="s">
        <v>26</v>
      </c>
      <c r="E72" s="54" t="s">
        <v>92</v>
      </c>
      <c r="F72" s="42">
        <v>60</v>
      </c>
      <c r="G72" s="42">
        <v>1.9</v>
      </c>
      <c r="H72" s="42">
        <v>0.1</v>
      </c>
      <c r="I72" s="42">
        <v>3.9</v>
      </c>
      <c r="J72" s="42">
        <v>44</v>
      </c>
      <c r="K72" s="43">
        <v>1</v>
      </c>
      <c r="L72" s="42">
        <v>8.3000000000000007</v>
      </c>
    </row>
    <row r="73" spans="1:12" ht="15">
      <c r="A73" s="23"/>
      <c r="B73" s="15"/>
      <c r="C73" s="11"/>
      <c r="D73" s="6"/>
      <c r="E73" s="55"/>
      <c r="F73" s="42"/>
      <c r="G73" s="42"/>
      <c r="H73" s="42"/>
      <c r="I73" s="42"/>
      <c r="J73" s="42"/>
      <c r="K73" s="43"/>
      <c r="L73" s="42"/>
    </row>
    <row r="74" spans="1:12" ht="15">
      <c r="A74" s="24"/>
      <c r="B74" s="17"/>
      <c r="C74" s="8"/>
      <c r="D74" s="18" t="s">
        <v>33</v>
      </c>
      <c r="E74" s="9"/>
      <c r="F74" s="19">
        <f>SUM(F66:F73)</f>
        <v>560</v>
      </c>
      <c r="G74" s="19">
        <f t="shared" ref="G74" si="30">SUM(G66:G73)</f>
        <v>20.099999999999994</v>
      </c>
      <c r="H74" s="19">
        <f t="shared" ref="H74" si="31">SUM(H66:H73)</f>
        <v>7.5</v>
      </c>
      <c r="I74" s="19">
        <f t="shared" ref="I74" si="32">SUM(I66:I73)</f>
        <v>72.2</v>
      </c>
      <c r="J74" s="19">
        <f t="shared" ref="J74:L74" si="33">SUM(J66:J73)</f>
        <v>472.5</v>
      </c>
      <c r="K74" s="25"/>
      <c r="L74" s="19">
        <f t="shared" si="33"/>
        <v>93.399999999999991</v>
      </c>
    </row>
    <row r="75" spans="1:12" ht="30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56" t="s">
        <v>103</v>
      </c>
      <c r="F75" s="42">
        <v>60</v>
      </c>
      <c r="G75" s="42">
        <v>1</v>
      </c>
      <c r="H75" s="42">
        <v>4</v>
      </c>
      <c r="I75" s="42">
        <v>6.2</v>
      </c>
      <c r="J75" s="42">
        <v>64</v>
      </c>
      <c r="K75" s="43">
        <v>5.03</v>
      </c>
      <c r="L75" s="42">
        <v>26.69</v>
      </c>
    </row>
    <row r="76" spans="1:12" ht="15">
      <c r="A76" s="23"/>
      <c r="B76" s="15"/>
      <c r="C76" s="11"/>
      <c r="D76" s="7" t="s">
        <v>27</v>
      </c>
      <c r="E76" s="57" t="s">
        <v>59</v>
      </c>
      <c r="F76" s="42">
        <v>200</v>
      </c>
      <c r="G76" s="42">
        <v>3.4</v>
      </c>
      <c r="H76" s="42">
        <v>4.4000000000000004</v>
      </c>
      <c r="I76" s="42">
        <v>26.1</v>
      </c>
      <c r="J76" s="42">
        <v>98.6</v>
      </c>
      <c r="K76" s="43">
        <v>120</v>
      </c>
      <c r="L76" s="42">
        <v>7.53</v>
      </c>
    </row>
    <row r="77" spans="1:12" ht="15">
      <c r="A77" s="23"/>
      <c r="B77" s="15"/>
      <c r="C77" s="11"/>
      <c r="D77" s="7" t="s">
        <v>28</v>
      </c>
      <c r="E77" s="54" t="s">
        <v>56</v>
      </c>
      <c r="F77" s="42">
        <v>90</v>
      </c>
      <c r="G77" s="42">
        <v>13.5</v>
      </c>
      <c r="H77" s="42">
        <v>20.3</v>
      </c>
      <c r="I77" s="42">
        <v>4.5</v>
      </c>
      <c r="J77" s="42">
        <v>252</v>
      </c>
      <c r="K77" s="43">
        <v>301.02</v>
      </c>
      <c r="L77" s="42">
        <v>34.51</v>
      </c>
    </row>
    <row r="78" spans="1:12" ht="15">
      <c r="A78" s="23"/>
      <c r="B78" s="15"/>
      <c r="C78" s="11"/>
      <c r="D78" s="7" t="s">
        <v>29</v>
      </c>
      <c r="E78" s="54" t="s">
        <v>89</v>
      </c>
      <c r="F78" s="42">
        <v>150</v>
      </c>
      <c r="G78" s="42">
        <v>5.3</v>
      </c>
      <c r="H78" s="42">
        <v>3.8</v>
      </c>
      <c r="I78" s="42">
        <v>32.4</v>
      </c>
      <c r="J78" s="42">
        <v>188</v>
      </c>
      <c r="K78" s="43">
        <v>309.01</v>
      </c>
      <c r="L78" s="42">
        <v>7.75</v>
      </c>
    </row>
    <row r="79" spans="1:12" ht="15">
      <c r="A79" s="23"/>
      <c r="B79" s="15"/>
      <c r="C79" s="11"/>
      <c r="D79" s="7" t="s">
        <v>30</v>
      </c>
      <c r="E79" s="54" t="s">
        <v>82</v>
      </c>
      <c r="F79" s="42">
        <v>200</v>
      </c>
      <c r="G79" s="42">
        <v>0.2</v>
      </c>
      <c r="H79" s="42">
        <v>0</v>
      </c>
      <c r="I79" s="42">
        <v>11.4</v>
      </c>
      <c r="J79" s="42">
        <v>47.5</v>
      </c>
      <c r="K79" s="43">
        <v>6</v>
      </c>
      <c r="L79" s="42">
        <v>11.86</v>
      </c>
    </row>
    <row r="80" spans="1:12" ht="15">
      <c r="A80" s="23"/>
      <c r="B80" s="15"/>
      <c r="C80" s="11"/>
      <c r="D80" s="7" t="s">
        <v>31</v>
      </c>
      <c r="E80" s="54" t="s">
        <v>42</v>
      </c>
      <c r="F80" s="42">
        <v>30</v>
      </c>
      <c r="G80" s="42">
        <v>2.2999999999999998</v>
      </c>
      <c r="H80" s="42">
        <v>0.3</v>
      </c>
      <c r="I80" s="42">
        <v>15.2</v>
      </c>
      <c r="J80" s="42">
        <v>73.8</v>
      </c>
      <c r="K80" s="43">
        <v>5</v>
      </c>
      <c r="L80" s="42">
        <v>2.41</v>
      </c>
    </row>
    <row r="81" spans="1:12" ht="15">
      <c r="A81" s="23"/>
      <c r="B81" s="15"/>
      <c r="C81" s="11"/>
      <c r="D81" s="7" t="s">
        <v>32</v>
      </c>
      <c r="E81" s="54" t="s">
        <v>43</v>
      </c>
      <c r="F81" s="42">
        <v>30</v>
      </c>
      <c r="G81" s="42">
        <v>2.4</v>
      </c>
      <c r="H81" s="42">
        <v>0.3</v>
      </c>
      <c r="I81" s="42">
        <v>14.1</v>
      </c>
      <c r="J81" s="42">
        <v>69</v>
      </c>
      <c r="K81" s="43">
        <v>4</v>
      </c>
      <c r="L81" s="42">
        <v>2.33</v>
      </c>
    </row>
    <row r="82" spans="1:12" ht="1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4"/>
      <c r="B84" s="17"/>
      <c r="C84" s="8"/>
      <c r="D84" s="18" t="s">
        <v>33</v>
      </c>
      <c r="E84" s="9"/>
      <c r="F84" s="19">
        <f>SUM(F75:F83)</f>
        <v>760</v>
      </c>
      <c r="G84" s="19">
        <f t="shared" ref="G84" si="34">SUM(G75:G83)</f>
        <v>28.099999999999998</v>
      </c>
      <c r="H84" s="19">
        <f t="shared" ref="H84" si="35">SUM(H75:H83)</f>
        <v>33.099999999999994</v>
      </c>
      <c r="I84" s="19">
        <f t="shared" ref="I84" si="36">SUM(I75:I83)</f>
        <v>109.9</v>
      </c>
      <c r="J84" s="19">
        <f t="shared" ref="J84:L84" si="37">SUM(J75:J83)</f>
        <v>792.9</v>
      </c>
      <c r="K84" s="25"/>
      <c r="L84" s="19">
        <f t="shared" si="37"/>
        <v>93.079999999999984</v>
      </c>
    </row>
    <row r="85" spans="1:12" ht="15.75" customHeight="1" thickBot="1">
      <c r="A85" s="29">
        <f>A66</f>
        <v>1</v>
      </c>
      <c r="B85" s="30">
        <f>B66</f>
        <v>4</v>
      </c>
      <c r="C85" s="67" t="s">
        <v>4</v>
      </c>
      <c r="D85" s="68"/>
      <c r="E85" s="31"/>
      <c r="F85" s="32">
        <f>F74+F84</f>
        <v>1320</v>
      </c>
      <c r="G85" s="32">
        <f t="shared" ref="G85" si="38">G74+G84</f>
        <v>48.199999999999989</v>
      </c>
      <c r="H85" s="32">
        <f t="shared" ref="H85" si="39">H74+H84</f>
        <v>40.599999999999994</v>
      </c>
      <c r="I85" s="32">
        <f t="shared" ref="I85" si="40">I74+I84</f>
        <v>182.10000000000002</v>
      </c>
      <c r="J85" s="32">
        <f t="shared" ref="J85:L85" si="41">J74+J84</f>
        <v>1265.4000000000001</v>
      </c>
      <c r="K85" s="32"/>
      <c r="L85" s="32">
        <f t="shared" si="41"/>
        <v>186.47999999999996</v>
      </c>
    </row>
    <row r="86" spans="1:12" ht="15">
      <c r="A86" s="20">
        <v>1</v>
      </c>
      <c r="B86" s="21">
        <v>5</v>
      </c>
      <c r="C86" s="22" t="s">
        <v>20</v>
      </c>
      <c r="D86" s="5" t="s">
        <v>21</v>
      </c>
      <c r="E86" s="51" t="s">
        <v>61</v>
      </c>
      <c r="F86" s="39">
        <v>150</v>
      </c>
      <c r="G86" s="39">
        <v>20.6</v>
      </c>
      <c r="H86" s="39">
        <v>15.1</v>
      </c>
      <c r="I86" s="39">
        <v>27.5</v>
      </c>
      <c r="J86" s="39">
        <v>237</v>
      </c>
      <c r="K86" s="40">
        <v>223</v>
      </c>
      <c r="L86" s="39">
        <v>45.91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7" t="s">
        <v>22</v>
      </c>
      <c r="E88" s="52" t="s">
        <v>62</v>
      </c>
      <c r="F88" s="42">
        <v>200</v>
      </c>
      <c r="G88" s="42">
        <v>3.9</v>
      </c>
      <c r="H88" s="42">
        <v>3.8</v>
      </c>
      <c r="I88" s="42">
        <v>25.1</v>
      </c>
      <c r="J88" s="42">
        <v>151.4</v>
      </c>
      <c r="K88" s="43">
        <v>382.02</v>
      </c>
      <c r="L88" s="42">
        <v>13.93</v>
      </c>
    </row>
    <row r="89" spans="1:12" ht="15">
      <c r="A89" s="23"/>
      <c r="B89" s="15"/>
      <c r="C89" s="11"/>
      <c r="D89" s="7" t="s">
        <v>23</v>
      </c>
      <c r="E89" s="54" t="s">
        <v>42</v>
      </c>
      <c r="F89" s="42">
        <v>30</v>
      </c>
      <c r="G89" s="42">
        <v>2.2999999999999998</v>
      </c>
      <c r="H89" s="42">
        <v>0.3</v>
      </c>
      <c r="I89" s="42">
        <v>15.2</v>
      </c>
      <c r="J89" s="42">
        <v>73.8</v>
      </c>
      <c r="K89" s="43">
        <v>5</v>
      </c>
      <c r="L89" s="42">
        <v>2.41</v>
      </c>
    </row>
    <row r="90" spans="1:12" ht="15">
      <c r="A90" s="23"/>
      <c r="B90" s="15"/>
      <c r="C90" s="11"/>
      <c r="D90" s="7"/>
      <c r="E90" s="54" t="s">
        <v>43</v>
      </c>
      <c r="F90" s="42">
        <v>30</v>
      </c>
      <c r="G90" s="42">
        <v>2.4</v>
      </c>
      <c r="H90" s="42">
        <v>0.3</v>
      </c>
      <c r="I90" s="42">
        <v>14.1</v>
      </c>
      <c r="J90" s="42">
        <v>69</v>
      </c>
      <c r="K90" s="43">
        <v>4</v>
      </c>
      <c r="L90" s="42">
        <v>2.33</v>
      </c>
    </row>
    <row r="91" spans="1:12" ht="15">
      <c r="A91" s="23"/>
      <c r="B91" s="15"/>
      <c r="C91" s="11"/>
      <c r="D91" s="7" t="s">
        <v>24</v>
      </c>
      <c r="E91" s="54" t="s">
        <v>63</v>
      </c>
      <c r="F91" s="42">
        <v>120</v>
      </c>
      <c r="G91" s="42">
        <v>0.5</v>
      </c>
      <c r="H91" s="42">
        <v>0.5</v>
      </c>
      <c r="I91" s="42">
        <v>11.8</v>
      </c>
      <c r="J91" s="42">
        <v>56.8</v>
      </c>
      <c r="K91" s="43">
        <v>338.1</v>
      </c>
      <c r="L91" s="42">
        <v>23.4</v>
      </c>
    </row>
    <row r="92" spans="1:12" ht="15">
      <c r="A92" s="23"/>
      <c r="B92" s="15"/>
      <c r="C92" s="11"/>
      <c r="D92" s="6"/>
      <c r="E92" s="55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4"/>
      <c r="B94" s="17"/>
      <c r="C94" s="8"/>
      <c r="D94" s="18" t="s">
        <v>33</v>
      </c>
      <c r="E94" s="9"/>
      <c r="F94" s="19">
        <f>SUM(F86:F93)</f>
        <v>530</v>
      </c>
      <c r="G94" s="19">
        <f t="shared" ref="G94" si="42">SUM(G86:G93)</f>
        <v>29.7</v>
      </c>
      <c r="H94" s="19">
        <f t="shared" ref="H94" si="43">SUM(H86:H93)</f>
        <v>20</v>
      </c>
      <c r="I94" s="19">
        <f t="shared" ref="I94" si="44">SUM(I86:I93)</f>
        <v>93.699999999999989</v>
      </c>
      <c r="J94" s="19">
        <f t="shared" ref="J94:L94" si="45">SUM(J86:J93)</f>
        <v>588</v>
      </c>
      <c r="K94" s="25"/>
      <c r="L94" s="19">
        <f t="shared" si="45"/>
        <v>87.97999999999999</v>
      </c>
    </row>
    <row r="95" spans="1:12" ht="15">
      <c r="A95" s="26">
        <f>A86</f>
        <v>1</v>
      </c>
      <c r="B95" s="13">
        <f>B86</f>
        <v>5</v>
      </c>
      <c r="C95" s="10" t="s">
        <v>25</v>
      </c>
      <c r="D95" s="7" t="s">
        <v>26</v>
      </c>
      <c r="E95" s="56" t="s">
        <v>104</v>
      </c>
      <c r="F95" s="42">
        <v>60</v>
      </c>
      <c r="G95" s="42">
        <v>0.5</v>
      </c>
      <c r="H95" s="42">
        <v>4.0999999999999996</v>
      </c>
      <c r="I95" s="42">
        <v>3.2</v>
      </c>
      <c r="J95" s="42">
        <v>52.8</v>
      </c>
      <c r="K95" s="43">
        <v>48</v>
      </c>
      <c r="L95" s="42">
        <v>17.68</v>
      </c>
    </row>
    <row r="96" spans="1:12" ht="15">
      <c r="A96" s="23"/>
      <c r="B96" s="15"/>
      <c r="C96" s="11"/>
      <c r="D96" s="7" t="s">
        <v>27</v>
      </c>
      <c r="E96" s="57" t="s">
        <v>64</v>
      </c>
      <c r="F96" s="42">
        <v>200</v>
      </c>
      <c r="G96" s="42">
        <v>2.5</v>
      </c>
      <c r="H96" s="42">
        <v>5.0999999999999996</v>
      </c>
      <c r="I96" s="42">
        <v>14.4</v>
      </c>
      <c r="J96" s="42">
        <v>114.7</v>
      </c>
      <c r="K96" s="43">
        <v>83.03</v>
      </c>
      <c r="L96" s="42">
        <v>11.47</v>
      </c>
    </row>
    <row r="97" spans="1:12" ht="15">
      <c r="A97" s="23"/>
      <c r="B97" s="15"/>
      <c r="C97" s="11"/>
      <c r="D97" s="7" t="s">
        <v>28</v>
      </c>
      <c r="E97" s="54" t="s">
        <v>76</v>
      </c>
      <c r="F97" s="42">
        <v>180</v>
      </c>
      <c r="G97" s="42">
        <v>21.7</v>
      </c>
      <c r="H97" s="42">
        <v>13.1</v>
      </c>
      <c r="I97" s="42">
        <v>31.5</v>
      </c>
      <c r="J97" s="42">
        <v>330.8</v>
      </c>
      <c r="K97" s="43">
        <v>244</v>
      </c>
      <c r="L97" s="42">
        <v>70.3</v>
      </c>
    </row>
    <row r="98" spans="1:12" ht="15">
      <c r="A98" s="23"/>
      <c r="B98" s="15"/>
      <c r="C98" s="11"/>
      <c r="D98" s="7" t="s">
        <v>29</v>
      </c>
      <c r="E98" s="54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5"/>
      <c r="C99" s="11"/>
      <c r="D99" s="7" t="s">
        <v>30</v>
      </c>
      <c r="E99" s="54" t="s">
        <v>72</v>
      </c>
      <c r="F99" s="42">
        <v>200</v>
      </c>
      <c r="G99" s="42">
        <v>0.2</v>
      </c>
      <c r="H99" s="42">
        <v>0.1</v>
      </c>
      <c r="I99" s="42">
        <v>17.2</v>
      </c>
      <c r="J99" s="42">
        <v>71.5</v>
      </c>
      <c r="K99" s="43">
        <v>346</v>
      </c>
      <c r="L99" s="42">
        <v>11.07</v>
      </c>
    </row>
    <row r="100" spans="1:12" ht="15">
      <c r="A100" s="23"/>
      <c r="B100" s="15"/>
      <c r="C100" s="11"/>
      <c r="D100" s="7" t="s">
        <v>31</v>
      </c>
      <c r="E100" s="54" t="s">
        <v>42</v>
      </c>
      <c r="F100" s="42">
        <v>30</v>
      </c>
      <c r="G100" s="42">
        <v>2.2999999999999998</v>
      </c>
      <c r="H100" s="42">
        <v>0.3</v>
      </c>
      <c r="I100" s="42">
        <v>15.2</v>
      </c>
      <c r="J100" s="42">
        <v>73.8</v>
      </c>
      <c r="K100" s="43">
        <v>5</v>
      </c>
      <c r="L100" s="42">
        <v>2.41</v>
      </c>
    </row>
    <row r="101" spans="1:12" ht="15">
      <c r="A101" s="23"/>
      <c r="B101" s="15"/>
      <c r="C101" s="11"/>
      <c r="D101" s="7" t="s">
        <v>32</v>
      </c>
      <c r="E101" s="54" t="s">
        <v>43</v>
      </c>
      <c r="F101" s="42">
        <v>30</v>
      </c>
      <c r="G101" s="42">
        <v>2.4</v>
      </c>
      <c r="H101" s="42">
        <v>0.3</v>
      </c>
      <c r="I101" s="42">
        <v>14.1</v>
      </c>
      <c r="J101" s="42">
        <v>69</v>
      </c>
      <c r="K101" s="43">
        <v>4</v>
      </c>
      <c r="L101" s="42">
        <v>2.33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4"/>
      <c r="B104" s="17"/>
      <c r="C104" s="8"/>
      <c r="D104" s="18" t="s">
        <v>33</v>
      </c>
      <c r="E104" s="9"/>
      <c r="F104" s="19">
        <f>SUM(F95:F103)</f>
        <v>700</v>
      </c>
      <c r="G104" s="19">
        <f t="shared" ref="G104" si="46">SUM(G95:G103)</f>
        <v>29.599999999999998</v>
      </c>
      <c r="H104" s="19">
        <f t="shared" ref="H104" si="47">SUM(H95:H103)</f>
        <v>23</v>
      </c>
      <c r="I104" s="19">
        <f t="shared" ref="I104" si="48">SUM(I95:I103)</f>
        <v>95.6</v>
      </c>
      <c r="J104" s="19">
        <f t="shared" ref="J104:L104" si="49">SUM(J95:J103)</f>
        <v>712.59999999999991</v>
      </c>
      <c r="K104" s="25"/>
      <c r="L104" s="19">
        <f t="shared" si="49"/>
        <v>115.25999999999998</v>
      </c>
    </row>
    <row r="105" spans="1:12" ht="15.75" customHeight="1" thickBot="1">
      <c r="A105" s="29">
        <f>A86</f>
        <v>1</v>
      </c>
      <c r="B105" s="30">
        <f>B86</f>
        <v>5</v>
      </c>
      <c r="C105" s="67" t="s">
        <v>4</v>
      </c>
      <c r="D105" s="68"/>
      <c r="E105" s="31"/>
      <c r="F105" s="32">
        <f>F94+F104</f>
        <v>1230</v>
      </c>
      <c r="G105" s="32">
        <f t="shared" ref="G105" si="50">G94+G104</f>
        <v>59.3</v>
      </c>
      <c r="H105" s="32">
        <f t="shared" ref="H105" si="51">H94+H104</f>
        <v>43</v>
      </c>
      <c r="I105" s="32">
        <f t="shared" ref="I105" si="52">I94+I104</f>
        <v>189.29999999999998</v>
      </c>
      <c r="J105" s="32">
        <f t="shared" ref="J105:L105" si="53">J94+J104</f>
        <v>1300.5999999999999</v>
      </c>
      <c r="K105" s="32"/>
      <c r="L105" s="32">
        <f t="shared" si="53"/>
        <v>203.23999999999995</v>
      </c>
    </row>
    <row r="106" spans="1:12" ht="15">
      <c r="A106" s="20">
        <v>2</v>
      </c>
      <c r="B106" s="21">
        <v>1</v>
      </c>
      <c r="C106" s="22" t="s">
        <v>20</v>
      </c>
      <c r="D106" s="5" t="s">
        <v>21</v>
      </c>
      <c r="E106" s="61" t="s">
        <v>105</v>
      </c>
      <c r="F106" s="39">
        <v>180</v>
      </c>
      <c r="G106" s="39">
        <v>18</v>
      </c>
      <c r="H106" s="39">
        <v>30.1</v>
      </c>
      <c r="I106" s="39">
        <v>3.4</v>
      </c>
      <c r="J106" s="39">
        <v>358.2</v>
      </c>
      <c r="K106" s="40">
        <v>210.02</v>
      </c>
      <c r="L106" s="39">
        <v>50.66</v>
      </c>
    </row>
    <row r="107" spans="1:12" ht="15">
      <c r="A107" s="23"/>
      <c r="B107" s="15"/>
      <c r="C107" s="11"/>
      <c r="D107" s="7" t="s">
        <v>22</v>
      </c>
      <c r="E107" s="51" t="s">
        <v>106</v>
      </c>
      <c r="F107" s="42">
        <v>200</v>
      </c>
      <c r="G107" s="42">
        <v>0</v>
      </c>
      <c r="H107" s="42">
        <v>0</v>
      </c>
      <c r="I107" s="42">
        <v>15</v>
      </c>
      <c r="J107" s="42">
        <v>60</v>
      </c>
      <c r="K107" s="43">
        <v>507</v>
      </c>
      <c r="L107" s="42">
        <v>7.96</v>
      </c>
    </row>
    <row r="108" spans="1:12" ht="15">
      <c r="A108" s="23"/>
      <c r="B108" s="15"/>
      <c r="C108" s="11"/>
      <c r="D108" s="7" t="s">
        <v>23</v>
      </c>
      <c r="E108" s="54" t="s">
        <v>42</v>
      </c>
      <c r="F108" s="42">
        <v>30</v>
      </c>
      <c r="G108" s="42">
        <v>2.2999999999999998</v>
      </c>
      <c r="H108" s="42">
        <v>0.3</v>
      </c>
      <c r="I108" s="42">
        <v>15.2</v>
      </c>
      <c r="J108" s="42">
        <v>73.8</v>
      </c>
      <c r="K108" s="43">
        <v>5</v>
      </c>
      <c r="L108" s="42">
        <v>2.41</v>
      </c>
    </row>
    <row r="109" spans="1:12" ht="15">
      <c r="A109" s="23"/>
      <c r="B109" s="15"/>
      <c r="C109" s="11"/>
      <c r="D109" s="7" t="s">
        <v>23</v>
      </c>
      <c r="E109" s="54" t="s">
        <v>43</v>
      </c>
      <c r="F109" s="42">
        <v>30</v>
      </c>
      <c r="G109" s="42">
        <v>2.4</v>
      </c>
      <c r="H109" s="42">
        <v>0.3</v>
      </c>
      <c r="I109" s="42">
        <v>14.1</v>
      </c>
      <c r="J109" s="42">
        <v>69</v>
      </c>
      <c r="K109" s="43">
        <v>4</v>
      </c>
      <c r="L109" s="42">
        <v>2.33</v>
      </c>
    </row>
    <row r="110" spans="1:12" ht="15">
      <c r="A110" s="23"/>
      <c r="B110" s="15"/>
      <c r="C110" s="11"/>
      <c r="D110" s="7" t="s">
        <v>24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6" t="s">
        <v>26</v>
      </c>
      <c r="E111" s="57" t="s">
        <v>66</v>
      </c>
      <c r="F111" s="42">
        <v>60</v>
      </c>
      <c r="G111" s="42">
        <v>0.7</v>
      </c>
      <c r="H111" s="42">
        <v>0.1</v>
      </c>
      <c r="I111" s="42">
        <v>2.2999999999999998</v>
      </c>
      <c r="J111" s="42">
        <v>14.4</v>
      </c>
      <c r="K111" s="43">
        <v>71</v>
      </c>
      <c r="L111" s="42">
        <v>18.63</v>
      </c>
    </row>
    <row r="112" spans="1:12" ht="1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4"/>
      <c r="B113" s="17"/>
      <c r="C113" s="8"/>
      <c r="D113" s="18" t="s">
        <v>33</v>
      </c>
      <c r="E113" s="9"/>
      <c r="F113" s="19">
        <f>SUM(F106:F112)</f>
        <v>500</v>
      </c>
      <c r="G113" s="19">
        <f>SUM(G106:G112)</f>
        <v>23.4</v>
      </c>
      <c r="H113" s="19">
        <f>SUM(H106:H112)</f>
        <v>30.800000000000004</v>
      </c>
      <c r="I113" s="19">
        <f>SUM(I106:I112)</f>
        <v>49.999999999999993</v>
      </c>
      <c r="J113" s="19">
        <f>SUM(J106:J112)</f>
        <v>575.4</v>
      </c>
      <c r="K113" s="25"/>
      <c r="L113" s="19">
        <f>L106+L107+L108+L109+L111</f>
        <v>81.99</v>
      </c>
    </row>
    <row r="114" spans="1:12" ht="15">
      <c r="A114" s="26">
        <f>A106</f>
        <v>2</v>
      </c>
      <c r="B114" s="13">
        <f>B106</f>
        <v>1</v>
      </c>
      <c r="C114" s="10" t="s">
        <v>25</v>
      </c>
      <c r="D114" s="7" t="s">
        <v>26</v>
      </c>
      <c r="E114" s="57" t="s">
        <v>67</v>
      </c>
      <c r="F114" s="42">
        <v>60</v>
      </c>
      <c r="G114" s="42">
        <v>1.1000000000000001</v>
      </c>
      <c r="H114" s="42">
        <v>2.1</v>
      </c>
      <c r="I114" s="42">
        <v>6</v>
      </c>
      <c r="J114" s="42">
        <v>48.2</v>
      </c>
      <c r="K114" s="43">
        <v>53</v>
      </c>
      <c r="L114" s="42">
        <v>9.5500000000000007</v>
      </c>
    </row>
    <row r="115" spans="1:12" ht="15">
      <c r="A115" s="23"/>
      <c r="B115" s="15"/>
      <c r="C115" s="11"/>
      <c r="D115" s="7" t="s">
        <v>27</v>
      </c>
      <c r="E115" s="54" t="s">
        <v>68</v>
      </c>
      <c r="F115" s="42">
        <v>200</v>
      </c>
      <c r="G115" s="42">
        <v>1.6</v>
      </c>
      <c r="H115" s="42">
        <v>2.6</v>
      </c>
      <c r="I115" s="42">
        <v>6.6</v>
      </c>
      <c r="J115" s="42">
        <v>56</v>
      </c>
      <c r="K115" s="43">
        <v>88</v>
      </c>
      <c r="L115" s="42">
        <v>8.3000000000000007</v>
      </c>
    </row>
    <row r="116" spans="1:12" ht="15">
      <c r="A116" s="23"/>
      <c r="B116" s="15"/>
      <c r="C116" s="11"/>
      <c r="D116" s="7" t="s">
        <v>28</v>
      </c>
      <c r="E116" s="54" t="s">
        <v>93</v>
      </c>
      <c r="F116" s="42">
        <v>90</v>
      </c>
      <c r="G116" s="42">
        <v>16.600000000000001</v>
      </c>
      <c r="H116" s="42">
        <v>8.6999999999999993</v>
      </c>
      <c r="I116" s="42">
        <v>3.1</v>
      </c>
      <c r="J116" s="42">
        <v>143.6</v>
      </c>
      <c r="K116" s="43">
        <v>290.02</v>
      </c>
      <c r="L116" s="42">
        <v>48.97</v>
      </c>
    </row>
    <row r="117" spans="1:12" ht="15">
      <c r="A117" s="23"/>
      <c r="B117" s="15"/>
      <c r="C117" s="11"/>
      <c r="D117" s="7" t="s">
        <v>29</v>
      </c>
      <c r="E117" s="54" t="s">
        <v>107</v>
      </c>
      <c r="F117" s="42">
        <v>150</v>
      </c>
      <c r="G117" s="42">
        <v>5.3</v>
      </c>
      <c r="H117" s="42">
        <v>3.8</v>
      </c>
      <c r="I117" s="42">
        <v>32.4</v>
      </c>
      <c r="J117" s="42">
        <v>188</v>
      </c>
      <c r="K117" s="43">
        <v>309.01</v>
      </c>
      <c r="L117" s="42">
        <v>23.24</v>
      </c>
    </row>
    <row r="118" spans="1:12" ht="15">
      <c r="A118" s="23"/>
      <c r="B118" s="15"/>
      <c r="C118" s="11"/>
      <c r="D118" s="7" t="s">
        <v>30</v>
      </c>
      <c r="E118" s="54" t="s">
        <v>70</v>
      </c>
      <c r="F118" s="42">
        <v>200</v>
      </c>
      <c r="G118" s="42">
        <v>0.7</v>
      </c>
      <c r="H118" s="42">
        <v>0.1</v>
      </c>
      <c r="I118" s="42">
        <v>32</v>
      </c>
      <c r="J118" s="42">
        <v>132.80000000000001</v>
      </c>
      <c r="K118" s="43">
        <v>349</v>
      </c>
      <c r="L118" s="42">
        <v>5.99</v>
      </c>
    </row>
    <row r="119" spans="1:12" ht="15">
      <c r="A119" s="23"/>
      <c r="B119" s="15"/>
      <c r="C119" s="11"/>
      <c r="D119" s="7" t="s">
        <v>31</v>
      </c>
      <c r="E119" s="54" t="s">
        <v>42</v>
      </c>
      <c r="F119" s="42">
        <v>30</v>
      </c>
      <c r="G119" s="42">
        <v>2.2999999999999998</v>
      </c>
      <c r="H119" s="42">
        <v>0.3</v>
      </c>
      <c r="I119" s="42">
        <v>15.2</v>
      </c>
      <c r="J119" s="42">
        <v>73.8</v>
      </c>
      <c r="K119" s="43">
        <v>5</v>
      </c>
      <c r="L119" s="42">
        <v>2.41</v>
      </c>
    </row>
    <row r="120" spans="1:12" ht="15">
      <c r="A120" s="23"/>
      <c r="B120" s="15"/>
      <c r="C120" s="11"/>
      <c r="D120" s="7" t="s">
        <v>32</v>
      </c>
      <c r="E120" s="54" t="s">
        <v>43</v>
      </c>
      <c r="F120" s="42">
        <v>30</v>
      </c>
      <c r="G120" s="42">
        <v>2.4</v>
      </c>
      <c r="H120" s="42">
        <v>0.3</v>
      </c>
      <c r="I120" s="42">
        <v>14.1</v>
      </c>
      <c r="J120" s="42">
        <v>69</v>
      </c>
      <c r="K120" s="43">
        <v>4</v>
      </c>
      <c r="L120" s="42">
        <v>2.33</v>
      </c>
    </row>
    <row r="121" spans="1:12" ht="15">
      <c r="A121" s="23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23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">
      <c r="A123" s="24"/>
      <c r="B123" s="17"/>
      <c r="C123" s="8"/>
      <c r="D123" s="18" t="s">
        <v>33</v>
      </c>
      <c r="E123" s="9"/>
      <c r="F123" s="19">
        <f>SUM(F114:F122)</f>
        <v>760</v>
      </c>
      <c r="G123" s="19">
        <f t="shared" ref="G123:J123" si="54">SUM(G114:G122)</f>
        <v>30</v>
      </c>
      <c r="H123" s="19">
        <f t="shared" si="54"/>
        <v>17.900000000000002</v>
      </c>
      <c r="I123" s="19">
        <f t="shared" si="54"/>
        <v>109.39999999999999</v>
      </c>
      <c r="J123" s="19">
        <f t="shared" si="54"/>
        <v>711.4</v>
      </c>
      <c r="K123" s="25"/>
      <c r="L123" s="19">
        <f t="shared" ref="L123" si="55">SUM(L114:L122)</f>
        <v>100.78999999999998</v>
      </c>
    </row>
    <row r="124" spans="1:12" ht="15.75" thickBot="1">
      <c r="A124" s="29">
        <f>A106</f>
        <v>2</v>
      </c>
      <c r="B124" s="30">
        <f>B106</f>
        <v>1</v>
      </c>
      <c r="C124" s="67" t="s">
        <v>4</v>
      </c>
      <c r="D124" s="68"/>
      <c r="E124" s="31"/>
      <c r="F124" s="32">
        <f>F113+F123</f>
        <v>1260</v>
      </c>
      <c r="G124" s="32">
        <f t="shared" ref="G124" si="56">G113+G123</f>
        <v>53.4</v>
      </c>
      <c r="H124" s="32">
        <f t="shared" ref="H124" si="57">H113+H123</f>
        <v>48.7</v>
      </c>
      <c r="I124" s="32">
        <f t="shared" ref="I124" si="58">I113+I123</f>
        <v>159.39999999999998</v>
      </c>
      <c r="J124" s="32">
        <f t="shared" ref="J124:L124" si="59">J113+J123</f>
        <v>1286.8</v>
      </c>
      <c r="K124" s="32"/>
      <c r="L124" s="32">
        <f t="shared" si="59"/>
        <v>182.77999999999997</v>
      </c>
    </row>
    <row r="125" spans="1:12" ht="15">
      <c r="A125" s="14">
        <v>2</v>
      </c>
      <c r="B125" s="15">
        <v>2</v>
      </c>
      <c r="C125" s="22" t="s">
        <v>20</v>
      </c>
      <c r="D125" s="5" t="s">
        <v>21</v>
      </c>
      <c r="E125" s="61" t="s">
        <v>71</v>
      </c>
      <c r="F125" s="39">
        <v>180</v>
      </c>
      <c r="G125" s="39">
        <v>18.600000000000001</v>
      </c>
      <c r="H125" s="39">
        <v>20.7</v>
      </c>
      <c r="I125" s="39">
        <v>33.9</v>
      </c>
      <c r="J125" s="39">
        <v>351.4</v>
      </c>
      <c r="K125" s="40">
        <v>291.01</v>
      </c>
      <c r="L125" s="39">
        <v>36.630000000000003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4"/>
      <c r="B127" s="15"/>
      <c r="C127" s="11"/>
      <c r="D127" s="7" t="s">
        <v>22</v>
      </c>
      <c r="E127" s="52" t="s">
        <v>88</v>
      </c>
      <c r="F127" s="42">
        <v>200</v>
      </c>
      <c r="G127" s="42">
        <v>0.2</v>
      </c>
      <c r="H127" s="42">
        <v>0</v>
      </c>
      <c r="I127" s="42">
        <v>9.6</v>
      </c>
      <c r="J127" s="42">
        <v>37</v>
      </c>
      <c r="K127" s="43">
        <v>377</v>
      </c>
      <c r="L127" s="42">
        <v>3.34</v>
      </c>
    </row>
    <row r="128" spans="1:12" ht="15">
      <c r="A128" s="14"/>
      <c r="B128" s="15"/>
      <c r="C128" s="11"/>
      <c r="D128" s="7" t="s">
        <v>23</v>
      </c>
      <c r="E128" s="54" t="s">
        <v>42</v>
      </c>
      <c r="F128" s="42">
        <v>30</v>
      </c>
      <c r="G128" s="42">
        <v>2.2999999999999998</v>
      </c>
      <c r="H128" s="42">
        <v>0.3</v>
      </c>
      <c r="I128" s="42">
        <v>15.2</v>
      </c>
      <c r="J128" s="42">
        <v>73.8</v>
      </c>
      <c r="K128" s="43">
        <v>5</v>
      </c>
      <c r="L128" s="42">
        <v>2.41</v>
      </c>
    </row>
    <row r="129" spans="1:12" ht="15">
      <c r="A129" s="14"/>
      <c r="B129" s="15"/>
      <c r="C129" s="11"/>
      <c r="D129" s="7" t="s">
        <v>23</v>
      </c>
      <c r="E129" s="54" t="s">
        <v>43</v>
      </c>
      <c r="F129" s="42">
        <v>30</v>
      </c>
      <c r="G129" s="42">
        <v>2.4</v>
      </c>
      <c r="H129" s="42">
        <v>0.3</v>
      </c>
      <c r="I129" s="42">
        <v>14.1</v>
      </c>
      <c r="J129" s="42">
        <v>69</v>
      </c>
      <c r="K129" s="43">
        <v>4</v>
      </c>
      <c r="L129" s="42">
        <v>2.33</v>
      </c>
    </row>
    <row r="130" spans="1:12" ht="15">
      <c r="A130" s="14"/>
      <c r="B130" s="15"/>
      <c r="C130" s="11"/>
      <c r="D130" s="7" t="s">
        <v>26</v>
      </c>
      <c r="E130" s="54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24</v>
      </c>
      <c r="E131" s="54" t="s">
        <v>63</v>
      </c>
      <c r="F131" s="42">
        <v>120</v>
      </c>
      <c r="G131" s="42">
        <v>0.5</v>
      </c>
      <c r="H131" s="42">
        <v>0.5</v>
      </c>
      <c r="I131" s="42">
        <v>11.8</v>
      </c>
      <c r="J131" s="42">
        <v>56.8</v>
      </c>
      <c r="K131" s="43">
        <v>338.1</v>
      </c>
      <c r="L131" s="42">
        <v>28.8</v>
      </c>
    </row>
    <row r="132" spans="1:12" ht="15">
      <c r="A132" s="14"/>
      <c r="B132" s="15"/>
      <c r="C132" s="11"/>
      <c r="D132" s="6"/>
      <c r="E132" s="55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6"/>
      <c r="B134" s="17"/>
      <c r="C134" s="8"/>
      <c r="D134" s="18" t="s">
        <v>33</v>
      </c>
      <c r="E134" s="9"/>
      <c r="F134" s="19">
        <f>SUM(F125:F133)</f>
        <v>560</v>
      </c>
      <c r="G134" s="19">
        <f t="shared" ref="G134:J134" si="60">SUM(G125:G133)</f>
        <v>24</v>
      </c>
      <c r="H134" s="19">
        <f t="shared" si="60"/>
        <v>21.8</v>
      </c>
      <c r="I134" s="19">
        <f t="shared" si="60"/>
        <v>84.6</v>
      </c>
      <c r="J134" s="19">
        <f t="shared" si="60"/>
        <v>588</v>
      </c>
      <c r="K134" s="25"/>
      <c r="L134" s="19">
        <f t="shared" ref="L134" si="61">SUM(L125:L133)</f>
        <v>73.509999999999991</v>
      </c>
    </row>
    <row r="135" spans="1:12" ht="15">
      <c r="A135" s="13">
        <f>A125</f>
        <v>2</v>
      </c>
      <c r="B135" s="13">
        <f>B125</f>
        <v>2</v>
      </c>
      <c r="C135" s="10" t="s">
        <v>25</v>
      </c>
      <c r="D135" s="7" t="s">
        <v>26</v>
      </c>
      <c r="E135" s="56" t="s">
        <v>74</v>
      </c>
      <c r="F135" s="42">
        <v>60</v>
      </c>
      <c r="G135" s="42">
        <v>0.6</v>
      </c>
      <c r="H135" s="42">
        <v>6</v>
      </c>
      <c r="I135" s="42">
        <v>2.1</v>
      </c>
      <c r="J135" s="42">
        <v>65</v>
      </c>
      <c r="K135" s="43">
        <v>23</v>
      </c>
      <c r="L135" s="42">
        <v>11.63</v>
      </c>
    </row>
    <row r="136" spans="1:12" ht="15">
      <c r="A136" s="14"/>
      <c r="B136" s="15"/>
      <c r="C136" s="11"/>
      <c r="D136" s="7" t="s">
        <v>27</v>
      </c>
      <c r="E136" s="57" t="s">
        <v>91</v>
      </c>
      <c r="F136" s="42">
        <v>200</v>
      </c>
      <c r="G136" s="42">
        <v>1.7</v>
      </c>
      <c r="H136" s="42">
        <v>1.1000000000000001</v>
      </c>
      <c r="I136" s="42">
        <v>11.4</v>
      </c>
      <c r="J136" s="42">
        <v>63</v>
      </c>
      <c r="K136" s="43">
        <v>18</v>
      </c>
      <c r="L136" s="42">
        <v>11.32</v>
      </c>
    </row>
    <row r="137" spans="1:12" ht="15">
      <c r="A137" s="14"/>
      <c r="B137" s="15"/>
      <c r="C137" s="11"/>
      <c r="D137" s="7" t="s">
        <v>28</v>
      </c>
      <c r="E137" s="54" t="s">
        <v>75</v>
      </c>
      <c r="F137" s="42">
        <v>180</v>
      </c>
      <c r="G137" s="42">
        <v>16</v>
      </c>
      <c r="H137" s="42">
        <v>8.8000000000000007</v>
      </c>
      <c r="I137" s="42">
        <v>19.399999999999999</v>
      </c>
      <c r="J137" s="42">
        <v>325</v>
      </c>
      <c r="K137" s="43">
        <v>436</v>
      </c>
      <c r="L137" s="42">
        <v>41.65</v>
      </c>
    </row>
    <row r="138" spans="1:12" ht="15">
      <c r="A138" s="14"/>
      <c r="B138" s="15"/>
      <c r="C138" s="11"/>
      <c r="D138" s="7" t="s">
        <v>29</v>
      </c>
      <c r="E138" s="54"/>
      <c r="F138" s="42"/>
      <c r="G138" s="42"/>
      <c r="H138" s="42"/>
      <c r="I138" s="42"/>
      <c r="J138" s="42"/>
      <c r="K138" s="43"/>
      <c r="L138" s="42"/>
    </row>
    <row r="139" spans="1:12" ht="15">
      <c r="A139" s="14"/>
      <c r="B139" s="15"/>
      <c r="C139" s="11"/>
      <c r="D139" s="7" t="s">
        <v>30</v>
      </c>
      <c r="E139" s="54" t="s">
        <v>108</v>
      </c>
      <c r="F139" s="42">
        <v>200</v>
      </c>
      <c r="G139" s="42">
        <v>0.5</v>
      </c>
      <c r="H139" s="42">
        <v>0.2</v>
      </c>
      <c r="I139" s="42">
        <v>28.9</v>
      </c>
      <c r="J139" s="42">
        <v>119.1</v>
      </c>
      <c r="K139" s="43">
        <v>384.01</v>
      </c>
      <c r="L139" s="42">
        <v>8.9</v>
      </c>
    </row>
    <row r="140" spans="1:12" ht="15">
      <c r="A140" s="14"/>
      <c r="B140" s="15"/>
      <c r="C140" s="11"/>
      <c r="D140" s="7" t="s">
        <v>31</v>
      </c>
      <c r="E140" s="54" t="s">
        <v>42</v>
      </c>
      <c r="F140" s="42">
        <v>30</v>
      </c>
      <c r="G140" s="42">
        <v>2.2999999999999998</v>
      </c>
      <c r="H140" s="42">
        <v>0.3</v>
      </c>
      <c r="I140" s="42">
        <v>15.2</v>
      </c>
      <c r="J140" s="42">
        <v>73.8</v>
      </c>
      <c r="K140" s="43">
        <v>5</v>
      </c>
      <c r="L140" s="42">
        <v>2.41</v>
      </c>
    </row>
    <row r="141" spans="1:12" ht="15">
      <c r="A141" s="14"/>
      <c r="B141" s="15"/>
      <c r="C141" s="11"/>
      <c r="D141" s="7" t="s">
        <v>32</v>
      </c>
      <c r="E141" s="54" t="s">
        <v>43</v>
      </c>
      <c r="F141" s="42">
        <v>30</v>
      </c>
      <c r="G141" s="42">
        <v>2.4</v>
      </c>
      <c r="H141" s="42">
        <v>0.3</v>
      </c>
      <c r="I141" s="42">
        <v>14.1</v>
      </c>
      <c r="J141" s="42">
        <v>69</v>
      </c>
      <c r="K141" s="43">
        <v>4</v>
      </c>
      <c r="L141" s="42">
        <v>2.33</v>
      </c>
    </row>
    <row r="142" spans="1:12" ht="15">
      <c r="A142" s="14"/>
      <c r="B142" s="15"/>
      <c r="C142" s="11"/>
      <c r="D142" s="6"/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14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16"/>
      <c r="B144" s="17"/>
      <c r="C144" s="8"/>
      <c r="D144" s="18" t="s">
        <v>33</v>
      </c>
      <c r="E144" s="9"/>
      <c r="F144" s="19">
        <f>SUM(F135:F143)</f>
        <v>700</v>
      </c>
      <c r="G144" s="19">
        <f t="shared" ref="G144:J144" si="62">SUM(G135:G143)</f>
        <v>23.5</v>
      </c>
      <c r="H144" s="19">
        <f t="shared" si="62"/>
        <v>16.700000000000003</v>
      </c>
      <c r="I144" s="19">
        <f t="shared" si="62"/>
        <v>91.1</v>
      </c>
      <c r="J144" s="19">
        <f t="shared" si="62"/>
        <v>714.9</v>
      </c>
      <c r="K144" s="25"/>
      <c r="L144" s="19">
        <f t="shared" ref="L144" si="63">SUM(L135:L143)</f>
        <v>78.239999999999995</v>
      </c>
    </row>
    <row r="145" spans="1:12" ht="15.75" thickBot="1">
      <c r="A145" s="33">
        <f>A125</f>
        <v>2</v>
      </c>
      <c r="B145" s="33">
        <f>B125</f>
        <v>2</v>
      </c>
      <c r="C145" s="67" t="s">
        <v>4</v>
      </c>
      <c r="D145" s="68"/>
      <c r="E145" s="31"/>
      <c r="F145" s="32">
        <f>F134+F144</f>
        <v>1260</v>
      </c>
      <c r="G145" s="32">
        <f t="shared" ref="G145" si="64">G134+G144</f>
        <v>47.5</v>
      </c>
      <c r="H145" s="32">
        <f t="shared" ref="H145" si="65">H134+H144</f>
        <v>38.5</v>
      </c>
      <c r="I145" s="32">
        <f t="shared" ref="I145" si="66">I134+I144</f>
        <v>175.7</v>
      </c>
      <c r="J145" s="32">
        <f t="shared" ref="J145:L145" si="67">J134+J144</f>
        <v>1302.9000000000001</v>
      </c>
      <c r="K145" s="32"/>
      <c r="L145" s="32">
        <f t="shared" si="67"/>
        <v>151.75</v>
      </c>
    </row>
    <row r="146" spans="1:12" ht="15">
      <c r="A146" s="20">
        <v>2</v>
      </c>
      <c r="B146" s="21">
        <v>3</v>
      </c>
      <c r="C146" s="22" t="s">
        <v>20</v>
      </c>
      <c r="D146" s="5" t="s">
        <v>21</v>
      </c>
      <c r="E146" s="61" t="s">
        <v>90</v>
      </c>
      <c r="F146" s="39">
        <v>40</v>
      </c>
      <c r="G146" s="39">
        <v>3</v>
      </c>
      <c r="H146" s="39">
        <v>11</v>
      </c>
      <c r="I146" s="39">
        <v>0.4</v>
      </c>
      <c r="J146" s="39">
        <v>186.2</v>
      </c>
      <c r="K146" s="40">
        <v>1.01</v>
      </c>
      <c r="L146" s="39">
        <v>13.43</v>
      </c>
    </row>
    <row r="147" spans="1:12" ht="15">
      <c r="A147" s="23"/>
      <c r="B147" s="15"/>
      <c r="C147" s="11"/>
      <c r="D147" s="6" t="s">
        <v>21</v>
      </c>
      <c r="E147" s="51" t="s">
        <v>109</v>
      </c>
      <c r="F147" s="42">
        <v>150</v>
      </c>
      <c r="G147" s="42">
        <v>2.2000000000000002</v>
      </c>
      <c r="H147" s="42">
        <v>6.1</v>
      </c>
      <c r="I147" s="42">
        <v>27</v>
      </c>
      <c r="J147" s="42">
        <v>71</v>
      </c>
      <c r="K147" s="43">
        <v>174</v>
      </c>
      <c r="L147" s="42">
        <v>11.51</v>
      </c>
    </row>
    <row r="148" spans="1:12" ht="15">
      <c r="A148" s="23"/>
      <c r="B148" s="15"/>
      <c r="C148" s="11"/>
      <c r="D148" s="7" t="s">
        <v>22</v>
      </c>
      <c r="E148" s="52" t="s">
        <v>53</v>
      </c>
      <c r="F148" s="42">
        <v>200</v>
      </c>
      <c r="G148" s="42">
        <v>3.2</v>
      </c>
      <c r="H148" s="42">
        <v>2.6</v>
      </c>
      <c r="I148" s="42">
        <v>16</v>
      </c>
      <c r="J148" s="42">
        <v>78</v>
      </c>
      <c r="K148" s="43">
        <v>379</v>
      </c>
      <c r="L148" s="42">
        <v>11.24</v>
      </c>
    </row>
    <row r="149" spans="1:12" ht="15">
      <c r="A149" s="23"/>
      <c r="B149" s="15"/>
      <c r="C149" s="11"/>
      <c r="D149" s="7" t="s">
        <v>23</v>
      </c>
      <c r="E149" s="54" t="s">
        <v>42</v>
      </c>
      <c r="F149" s="42">
        <v>30</v>
      </c>
      <c r="G149" s="42">
        <v>2.2999999999999998</v>
      </c>
      <c r="H149" s="42">
        <v>0.3</v>
      </c>
      <c r="I149" s="42">
        <v>15.2</v>
      </c>
      <c r="J149" s="42">
        <v>73.8</v>
      </c>
      <c r="K149" s="43">
        <v>5</v>
      </c>
      <c r="L149" s="42">
        <v>2.41</v>
      </c>
    </row>
    <row r="150" spans="1:12" ht="15.75" customHeight="1">
      <c r="A150" s="23"/>
      <c r="B150" s="15"/>
      <c r="C150" s="11"/>
      <c r="D150" s="7" t="s">
        <v>23</v>
      </c>
      <c r="E150" s="54" t="s">
        <v>43</v>
      </c>
      <c r="F150" s="42">
        <v>30</v>
      </c>
      <c r="G150" s="42">
        <v>2.4</v>
      </c>
      <c r="H150" s="42">
        <v>0.3</v>
      </c>
      <c r="I150" s="42">
        <v>14.1</v>
      </c>
      <c r="J150" s="42">
        <v>69</v>
      </c>
      <c r="K150" s="43">
        <v>4</v>
      </c>
      <c r="L150" s="42">
        <v>2.33</v>
      </c>
    </row>
    <row r="151" spans="1:12" ht="15">
      <c r="A151" s="23"/>
      <c r="B151" s="15"/>
      <c r="C151" s="11"/>
      <c r="D151" s="7" t="s">
        <v>24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6" t="s">
        <v>26</v>
      </c>
      <c r="E152" s="54" t="s">
        <v>78</v>
      </c>
      <c r="F152" s="42">
        <v>60</v>
      </c>
      <c r="G152" s="42">
        <v>15.8</v>
      </c>
      <c r="H152" s="42">
        <v>16</v>
      </c>
      <c r="I152" s="42">
        <v>0</v>
      </c>
      <c r="J152" s="42">
        <v>110</v>
      </c>
      <c r="K152" s="43">
        <v>15</v>
      </c>
      <c r="L152" s="42">
        <v>53.4</v>
      </c>
    </row>
    <row r="153" spans="1:12" ht="15">
      <c r="A153" s="23"/>
      <c r="B153" s="15"/>
      <c r="C153" s="11"/>
      <c r="D153" s="6"/>
      <c r="E153" s="55"/>
      <c r="F153" s="42"/>
      <c r="G153" s="42"/>
      <c r="H153" s="42"/>
      <c r="I153" s="42"/>
      <c r="J153" s="42"/>
      <c r="K153" s="43"/>
      <c r="L153" s="42"/>
    </row>
    <row r="154" spans="1:12" ht="15">
      <c r="A154" s="24"/>
      <c r="B154" s="17"/>
      <c r="C154" s="8"/>
      <c r="D154" s="18" t="s">
        <v>33</v>
      </c>
      <c r="E154" s="9"/>
      <c r="F154" s="19">
        <f>SUM(F146:F153)</f>
        <v>510</v>
      </c>
      <c r="G154" s="19">
        <f t="shared" ref="G154:J154" si="68">SUM(G146:G153)</f>
        <v>28.9</v>
      </c>
      <c r="H154" s="19">
        <f t="shared" si="68"/>
        <v>36.300000000000004</v>
      </c>
      <c r="I154" s="19">
        <f t="shared" si="68"/>
        <v>72.699999999999989</v>
      </c>
      <c r="J154" s="19">
        <f t="shared" si="68"/>
        <v>588</v>
      </c>
      <c r="K154" s="25"/>
      <c r="L154" s="19">
        <f t="shared" ref="L154" si="69">SUM(L146:L153)</f>
        <v>94.32</v>
      </c>
    </row>
    <row r="155" spans="1:12" ht="15">
      <c r="A155" s="26">
        <f>A146</f>
        <v>2</v>
      </c>
      <c r="B155" s="13">
        <f>B146</f>
        <v>3</v>
      </c>
      <c r="C155" s="10" t="s">
        <v>25</v>
      </c>
      <c r="D155" s="7" t="s">
        <v>26</v>
      </c>
      <c r="E155" s="56" t="s">
        <v>113</v>
      </c>
      <c r="F155" s="42">
        <v>60</v>
      </c>
      <c r="G155" s="42">
        <v>0.9</v>
      </c>
      <c r="H155" s="42">
        <v>2.1</v>
      </c>
      <c r="I155" s="42">
        <v>4.7</v>
      </c>
      <c r="J155" s="42">
        <v>41.9</v>
      </c>
      <c r="K155" s="43">
        <v>45</v>
      </c>
      <c r="L155" s="42">
        <v>17.91</v>
      </c>
    </row>
    <row r="156" spans="1:12" ht="15">
      <c r="A156" s="23"/>
      <c r="B156" s="15"/>
      <c r="C156" s="11"/>
      <c r="D156" s="7" t="s">
        <v>27</v>
      </c>
      <c r="E156" s="57" t="s">
        <v>110</v>
      </c>
      <c r="F156" s="42">
        <v>200</v>
      </c>
      <c r="G156" s="42">
        <v>2.8</v>
      </c>
      <c r="H156" s="42">
        <v>5.2</v>
      </c>
      <c r="I156" s="42">
        <v>25.7</v>
      </c>
      <c r="J156" s="42">
        <v>103.8</v>
      </c>
      <c r="K156" s="43">
        <v>5</v>
      </c>
      <c r="L156" s="42">
        <v>5.35</v>
      </c>
    </row>
    <row r="157" spans="1:12" ht="15">
      <c r="A157" s="23"/>
      <c r="B157" s="15"/>
      <c r="C157" s="11"/>
      <c r="D157" s="7" t="s">
        <v>28</v>
      </c>
      <c r="E157" s="54" t="s">
        <v>111</v>
      </c>
      <c r="F157" s="42">
        <v>90</v>
      </c>
      <c r="G157" s="42">
        <v>20</v>
      </c>
      <c r="H157" s="42">
        <v>8.1999999999999993</v>
      </c>
      <c r="I157" s="42">
        <v>0</v>
      </c>
      <c r="J157" s="42">
        <v>163.9</v>
      </c>
      <c r="K157" s="43">
        <v>7</v>
      </c>
      <c r="L157" s="42">
        <v>88.87</v>
      </c>
    </row>
    <row r="158" spans="1:12" ht="15">
      <c r="A158" s="23"/>
      <c r="B158" s="15"/>
      <c r="C158" s="11"/>
      <c r="D158" s="7" t="s">
        <v>29</v>
      </c>
      <c r="E158" s="54" t="s">
        <v>112</v>
      </c>
      <c r="F158" s="42">
        <v>150</v>
      </c>
      <c r="G158" s="42">
        <v>3.4</v>
      </c>
      <c r="H158" s="42">
        <v>5.7</v>
      </c>
      <c r="I158" s="42">
        <v>18.5</v>
      </c>
      <c r="J158" s="42">
        <v>160.5</v>
      </c>
      <c r="K158" s="43">
        <v>125</v>
      </c>
      <c r="L158" s="42">
        <v>20</v>
      </c>
    </row>
    <row r="159" spans="1:12" ht="15">
      <c r="A159" s="23"/>
      <c r="B159" s="15"/>
      <c r="C159" s="11"/>
      <c r="D159" s="7" t="s">
        <v>30</v>
      </c>
      <c r="E159" s="54" t="s">
        <v>57</v>
      </c>
      <c r="F159" s="42">
        <v>200</v>
      </c>
      <c r="G159" s="42">
        <v>0</v>
      </c>
      <c r="H159" s="42">
        <v>0</v>
      </c>
      <c r="I159" s="42">
        <v>24</v>
      </c>
      <c r="J159" s="42">
        <v>95</v>
      </c>
      <c r="K159" s="43">
        <v>3.02</v>
      </c>
      <c r="L159" s="42">
        <v>10.73</v>
      </c>
    </row>
    <row r="160" spans="1:12" ht="15">
      <c r="A160" s="23"/>
      <c r="B160" s="15"/>
      <c r="C160" s="11"/>
      <c r="D160" s="7" t="s">
        <v>31</v>
      </c>
      <c r="E160" s="54" t="s">
        <v>42</v>
      </c>
      <c r="F160" s="42">
        <v>30</v>
      </c>
      <c r="G160" s="42">
        <v>2.2999999999999998</v>
      </c>
      <c r="H160" s="42">
        <v>0.3</v>
      </c>
      <c r="I160" s="42">
        <v>15.2</v>
      </c>
      <c r="J160" s="42">
        <v>73.8</v>
      </c>
      <c r="K160" s="43">
        <v>5</v>
      </c>
      <c r="L160" s="42">
        <v>2.41</v>
      </c>
    </row>
    <row r="161" spans="1:12" ht="15">
      <c r="A161" s="23"/>
      <c r="B161" s="15"/>
      <c r="C161" s="11"/>
      <c r="D161" s="7" t="s">
        <v>32</v>
      </c>
      <c r="E161" s="54" t="s">
        <v>43</v>
      </c>
      <c r="F161" s="42">
        <v>30</v>
      </c>
      <c r="G161" s="42">
        <v>2.4</v>
      </c>
      <c r="H161" s="42">
        <v>0.3</v>
      </c>
      <c r="I161" s="42">
        <v>14.1</v>
      </c>
      <c r="J161" s="42">
        <v>69</v>
      </c>
      <c r="K161" s="43">
        <v>4</v>
      </c>
      <c r="L161" s="42">
        <v>2.33</v>
      </c>
    </row>
    <row r="162" spans="1:12" ht="15">
      <c r="A162" s="23"/>
      <c r="B162" s="15"/>
      <c r="C162" s="11"/>
      <c r="D162" s="6"/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4"/>
      <c r="B164" s="17"/>
      <c r="C164" s="8"/>
      <c r="D164" s="18" t="s">
        <v>33</v>
      </c>
      <c r="E164" s="9"/>
      <c r="F164" s="19">
        <f>SUM(F155:F163)</f>
        <v>760</v>
      </c>
      <c r="G164" s="19">
        <f t="shared" ref="G164:J164" si="70">SUM(G155:G163)</f>
        <v>31.799999999999997</v>
      </c>
      <c r="H164" s="19">
        <f t="shared" si="70"/>
        <v>21.8</v>
      </c>
      <c r="I164" s="19">
        <f t="shared" si="70"/>
        <v>102.2</v>
      </c>
      <c r="J164" s="19">
        <f t="shared" si="70"/>
        <v>707.9</v>
      </c>
      <c r="K164" s="25"/>
      <c r="L164" s="19">
        <f t="shared" ref="L164" si="71">SUM(L155:L163)</f>
        <v>147.6</v>
      </c>
    </row>
    <row r="165" spans="1:12" ht="15.75" thickBot="1">
      <c r="A165" s="29">
        <f>A146</f>
        <v>2</v>
      </c>
      <c r="B165" s="30">
        <f>B146</f>
        <v>3</v>
      </c>
      <c r="C165" s="67" t="s">
        <v>4</v>
      </c>
      <c r="D165" s="68"/>
      <c r="E165" s="31"/>
      <c r="F165" s="32">
        <f>F154+F164</f>
        <v>1270</v>
      </c>
      <c r="G165" s="32">
        <f t="shared" ref="G165" si="72">G154+G164</f>
        <v>60.699999999999996</v>
      </c>
      <c r="H165" s="32">
        <f t="shared" ref="H165" si="73">H154+H164</f>
        <v>58.100000000000009</v>
      </c>
      <c r="I165" s="32">
        <f t="shared" ref="I165" si="74">I154+I164</f>
        <v>174.89999999999998</v>
      </c>
      <c r="J165" s="32">
        <f t="shared" ref="J165:L165" si="75">J154+J164</f>
        <v>1295.9000000000001</v>
      </c>
      <c r="K165" s="32"/>
      <c r="L165" s="32">
        <f t="shared" si="75"/>
        <v>241.92</v>
      </c>
    </row>
    <row r="166" spans="1:12" ht="15">
      <c r="A166" s="20">
        <v>2</v>
      </c>
      <c r="B166" s="21">
        <v>4</v>
      </c>
      <c r="C166" s="22" t="s">
        <v>20</v>
      </c>
      <c r="D166" s="5" t="s">
        <v>21</v>
      </c>
      <c r="E166" s="51" t="s">
        <v>114</v>
      </c>
      <c r="F166" s="39">
        <v>90</v>
      </c>
      <c r="G166" s="39">
        <v>11.6</v>
      </c>
      <c r="H166" s="39">
        <v>10.9</v>
      </c>
      <c r="I166" s="39">
        <v>10.6</v>
      </c>
      <c r="J166" s="39">
        <v>198</v>
      </c>
      <c r="K166" s="40">
        <v>36.020000000000003</v>
      </c>
      <c r="L166" s="39">
        <v>23.75</v>
      </c>
    </row>
    <row r="167" spans="1:12" ht="15">
      <c r="A167" s="23"/>
      <c r="B167" s="15"/>
      <c r="C167" s="11"/>
      <c r="D167" s="6" t="s">
        <v>21</v>
      </c>
      <c r="E167" s="51" t="s">
        <v>58</v>
      </c>
      <c r="F167" s="42">
        <v>150</v>
      </c>
      <c r="G167" s="42">
        <v>3.1</v>
      </c>
      <c r="H167" s="42">
        <v>4.2</v>
      </c>
      <c r="I167" s="42">
        <v>20.6</v>
      </c>
      <c r="J167" s="42">
        <v>135</v>
      </c>
      <c r="K167" s="43">
        <v>312</v>
      </c>
      <c r="L167" s="42">
        <v>18.34</v>
      </c>
    </row>
    <row r="168" spans="1:12" ht="15">
      <c r="A168" s="23"/>
      <c r="B168" s="15"/>
      <c r="C168" s="11"/>
      <c r="D168" s="7" t="s">
        <v>22</v>
      </c>
      <c r="E168" s="52" t="s">
        <v>50</v>
      </c>
      <c r="F168" s="42">
        <v>200</v>
      </c>
      <c r="G168" s="42">
        <v>0.2</v>
      </c>
      <c r="H168" s="42"/>
      <c r="I168" s="42">
        <v>15</v>
      </c>
      <c r="J168" s="42">
        <v>58</v>
      </c>
      <c r="K168" s="43">
        <v>376</v>
      </c>
      <c r="L168" s="42">
        <v>1.66</v>
      </c>
    </row>
    <row r="169" spans="1:12" ht="15">
      <c r="A169" s="23"/>
      <c r="B169" s="15"/>
      <c r="C169" s="11"/>
      <c r="D169" s="7" t="s">
        <v>23</v>
      </c>
      <c r="E169" s="54" t="s">
        <v>42</v>
      </c>
      <c r="F169" s="42">
        <v>30</v>
      </c>
      <c r="G169" s="42">
        <v>2.2999999999999998</v>
      </c>
      <c r="H169" s="42">
        <v>0.3</v>
      </c>
      <c r="I169" s="42">
        <v>15.2</v>
      </c>
      <c r="J169" s="42">
        <v>73.8</v>
      </c>
      <c r="K169" s="43">
        <v>5</v>
      </c>
      <c r="L169" s="42">
        <v>2.41</v>
      </c>
    </row>
    <row r="170" spans="1:12" ht="15">
      <c r="A170" s="23"/>
      <c r="B170" s="15"/>
      <c r="C170" s="11"/>
      <c r="D170" s="7" t="s">
        <v>23</v>
      </c>
      <c r="E170" s="54" t="s">
        <v>43</v>
      </c>
      <c r="F170" s="42">
        <v>30</v>
      </c>
      <c r="G170" s="42">
        <v>2.4</v>
      </c>
      <c r="H170" s="42">
        <v>0.3</v>
      </c>
      <c r="I170" s="42">
        <v>14.1</v>
      </c>
      <c r="J170" s="42">
        <v>69</v>
      </c>
      <c r="K170" s="43">
        <v>4</v>
      </c>
      <c r="L170" s="42">
        <v>2.33</v>
      </c>
    </row>
    <row r="171" spans="1:12" ht="15">
      <c r="A171" s="23"/>
      <c r="B171" s="15"/>
      <c r="C171" s="11"/>
      <c r="D171" s="7" t="s">
        <v>24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6" t="s">
        <v>26</v>
      </c>
      <c r="E172" s="41" t="s">
        <v>87</v>
      </c>
      <c r="F172" s="42">
        <v>60</v>
      </c>
      <c r="G172" s="42">
        <v>0</v>
      </c>
      <c r="H172" s="42">
        <v>4.2</v>
      </c>
      <c r="I172" s="42">
        <v>4.2</v>
      </c>
      <c r="J172" s="42">
        <v>54</v>
      </c>
      <c r="K172" s="43">
        <v>75.010000000000005</v>
      </c>
      <c r="L172" s="42">
        <v>14.72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4"/>
      <c r="B174" s="17"/>
      <c r="C174" s="8"/>
      <c r="D174" s="18" t="s">
        <v>33</v>
      </c>
      <c r="E174" s="9"/>
      <c r="F174" s="19">
        <f>SUM(F166:F173)</f>
        <v>560</v>
      </c>
      <c r="G174" s="19">
        <f t="shared" ref="G174:J174" si="76">SUM(G166:G173)</f>
        <v>19.599999999999998</v>
      </c>
      <c r="H174" s="19">
        <f t="shared" si="76"/>
        <v>19.900000000000002</v>
      </c>
      <c r="I174" s="19">
        <f t="shared" si="76"/>
        <v>79.7</v>
      </c>
      <c r="J174" s="19">
        <f t="shared" si="76"/>
        <v>587.79999999999995</v>
      </c>
      <c r="K174" s="25"/>
      <c r="L174" s="19">
        <f t="shared" ref="L174" si="77">SUM(L166:L173)</f>
        <v>63.209999999999994</v>
      </c>
    </row>
    <row r="175" spans="1:12" ht="15">
      <c r="A175" s="26">
        <f>A166</f>
        <v>2</v>
      </c>
      <c r="B175" s="13">
        <f>B166</f>
        <v>4</v>
      </c>
      <c r="C175" s="10" t="s">
        <v>25</v>
      </c>
      <c r="D175" s="7" t="s">
        <v>26</v>
      </c>
      <c r="E175" s="56" t="s">
        <v>83</v>
      </c>
      <c r="F175" s="42">
        <v>60</v>
      </c>
      <c r="G175" s="42">
        <v>1.3</v>
      </c>
      <c r="H175" s="42">
        <v>6.1</v>
      </c>
      <c r="I175" s="42">
        <v>6.1</v>
      </c>
      <c r="J175" s="42">
        <v>83.2</v>
      </c>
      <c r="K175" s="43">
        <v>67.010000000000005</v>
      </c>
      <c r="L175" s="42">
        <v>9.86</v>
      </c>
    </row>
    <row r="176" spans="1:12" ht="15">
      <c r="A176" s="23"/>
      <c r="B176" s="15"/>
      <c r="C176" s="11"/>
      <c r="D176" s="7" t="s">
        <v>27</v>
      </c>
      <c r="E176" s="57" t="s">
        <v>115</v>
      </c>
      <c r="F176" s="42">
        <v>200</v>
      </c>
      <c r="G176" s="42">
        <v>1.9</v>
      </c>
      <c r="H176" s="42">
        <v>4.9000000000000004</v>
      </c>
      <c r="I176" s="42">
        <v>13.7</v>
      </c>
      <c r="J176" s="42">
        <v>107.2</v>
      </c>
      <c r="K176" s="43">
        <v>96.01</v>
      </c>
      <c r="L176" s="42">
        <v>8.84</v>
      </c>
    </row>
    <row r="177" spans="1:12" ht="15">
      <c r="A177" s="23"/>
      <c r="B177" s="15"/>
      <c r="C177" s="11"/>
      <c r="D177" s="7" t="s">
        <v>28</v>
      </c>
      <c r="E177" s="54" t="s">
        <v>48</v>
      </c>
      <c r="F177" s="42">
        <v>90</v>
      </c>
      <c r="G177" s="42">
        <v>17.899999999999999</v>
      </c>
      <c r="H177" s="42">
        <v>4.0999999999999996</v>
      </c>
      <c r="I177" s="42">
        <v>7</v>
      </c>
      <c r="J177" s="42">
        <v>152.80000000000001</v>
      </c>
      <c r="K177" s="43">
        <v>294.05</v>
      </c>
      <c r="L177" s="42">
        <v>37.549999999999997</v>
      </c>
    </row>
    <row r="178" spans="1:12" ht="15">
      <c r="A178" s="23"/>
      <c r="B178" s="15"/>
      <c r="C178" s="11"/>
      <c r="D178" s="7" t="s">
        <v>29</v>
      </c>
      <c r="E178" s="41" t="s">
        <v>65</v>
      </c>
      <c r="F178" s="42">
        <v>150</v>
      </c>
      <c r="G178" s="42">
        <v>8</v>
      </c>
      <c r="H178" s="42">
        <v>9</v>
      </c>
      <c r="I178" s="42">
        <v>37</v>
      </c>
      <c r="J178" s="42">
        <v>263</v>
      </c>
      <c r="K178" s="43">
        <v>171</v>
      </c>
      <c r="L178" s="42">
        <v>7.75</v>
      </c>
    </row>
    <row r="179" spans="1:12" ht="15">
      <c r="A179" s="23"/>
      <c r="B179" s="15"/>
      <c r="C179" s="11"/>
      <c r="D179" s="7" t="s">
        <v>30</v>
      </c>
      <c r="E179" s="54" t="s">
        <v>60</v>
      </c>
      <c r="F179" s="42">
        <v>200</v>
      </c>
      <c r="G179" s="42">
        <v>0.3</v>
      </c>
      <c r="H179" s="42">
        <v>0</v>
      </c>
      <c r="I179" s="42">
        <v>18.399999999999999</v>
      </c>
      <c r="J179" s="42">
        <v>71</v>
      </c>
      <c r="K179" s="43">
        <v>349.01</v>
      </c>
      <c r="L179" s="42">
        <v>11.86</v>
      </c>
    </row>
    <row r="180" spans="1:12" ht="15">
      <c r="A180" s="23"/>
      <c r="B180" s="15"/>
      <c r="C180" s="11"/>
      <c r="D180" s="7" t="s">
        <v>31</v>
      </c>
      <c r="E180" s="54" t="s">
        <v>42</v>
      </c>
      <c r="F180" s="42">
        <v>30</v>
      </c>
      <c r="G180" s="42">
        <v>2.2999999999999998</v>
      </c>
      <c r="H180" s="42">
        <v>0.3</v>
      </c>
      <c r="I180" s="42">
        <v>15.2</v>
      </c>
      <c r="J180" s="42">
        <v>73.8</v>
      </c>
      <c r="K180" s="43">
        <v>5</v>
      </c>
      <c r="L180" s="42">
        <v>2.41</v>
      </c>
    </row>
    <row r="181" spans="1:12" ht="15">
      <c r="A181" s="23"/>
      <c r="B181" s="15"/>
      <c r="C181" s="11"/>
      <c r="D181" s="7" t="s">
        <v>32</v>
      </c>
      <c r="E181" s="54" t="s">
        <v>43</v>
      </c>
      <c r="F181" s="42">
        <v>30</v>
      </c>
      <c r="G181" s="42">
        <v>2.4</v>
      </c>
      <c r="H181" s="42">
        <v>0.3</v>
      </c>
      <c r="I181" s="42">
        <v>14.1</v>
      </c>
      <c r="J181" s="42">
        <v>69</v>
      </c>
      <c r="K181" s="43">
        <v>4</v>
      </c>
      <c r="L181" s="42">
        <v>2.33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760</v>
      </c>
      <c r="G184" s="19">
        <f t="shared" ref="G184:J184" si="78">SUM(G175:G183)</f>
        <v>34.1</v>
      </c>
      <c r="H184" s="19">
        <f t="shared" si="78"/>
        <v>24.700000000000003</v>
      </c>
      <c r="I184" s="19">
        <f t="shared" si="78"/>
        <v>111.49999999999999</v>
      </c>
      <c r="J184" s="19">
        <f t="shared" si="78"/>
        <v>820</v>
      </c>
      <c r="K184" s="25"/>
      <c r="L184" s="19">
        <f t="shared" ref="L184" si="79">SUM(L175:L183)</f>
        <v>80.599999999999994</v>
      </c>
    </row>
    <row r="185" spans="1:12" ht="15.75" thickBot="1">
      <c r="A185" s="29">
        <f>A166</f>
        <v>2</v>
      </c>
      <c r="B185" s="30">
        <f>B166</f>
        <v>4</v>
      </c>
      <c r="C185" s="67" t="s">
        <v>4</v>
      </c>
      <c r="D185" s="68"/>
      <c r="E185" s="31"/>
      <c r="F185" s="32">
        <f>F174+F184</f>
        <v>1320</v>
      </c>
      <c r="G185" s="32">
        <f t="shared" ref="G185" si="80">G174+G184</f>
        <v>53.7</v>
      </c>
      <c r="H185" s="32">
        <f t="shared" ref="H185" si="81">H174+H184</f>
        <v>44.600000000000009</v>
      </c>
      <c r="I185" s="32">
        <f t="shared" ref="I185" si="82">I174+I184</f>
        <v>191.2</v>
      </c>
      <c r="J185" s="32">
        <f t="shared" ref="J185:L185" si="83">J174+J184</f>
        <v>1407.8</v>
      </c>
      <c r="K185" s="32"/>
      <c r="L185" s="32">
        <f t="shared" si="83"/>
        <v>143.81</v>
      </c>
    </row>
    <row r="186" spans="1:12" ht="15">
      <c r="A186" s="20">
        <v>2</v>
      </c>
      <c r="B186" s="21">
        <v>5</v>
      </c>
      <c r="C186" s="22" t="s">
        <v>20</v>
      </c>
      <c r="D186" s="5" t="s">
        <v>21</v>
      </c>
      <c r="E186" s="60" t="s">
        <v>94</v>
      </c>
      <c r="F186" s="39">
        <v>90</v>
      </c>
      <c r="G186" s="39">
        <v>21.6</v>
      </c>
      <c r="H186" s="39">
        <v>17.5</v>
      </c>
      <c r="I186" s="39">
        <v>0.5</v>
      </c>
      <c r="J186" s="39">
        <v>143.6</v>
      </c>
      <c r="K186" s="40">
        <v>293.02</v>
      </c>
      <c r="L186" s="39">
        <v>45.78</v>
      </c>
    </row>
    <row r="187" spans="1:12" ht="15">
      <c r="A187" s="23"/>
      <c r="B187" s="15"/>
      <c r="C187" s="11"/>
      <c r="D187" s="6" t="s">
        <v>21</v>
      </c>
      <c r="E187" s="61" t="s">
        <v>65</v>
      </c>
      <c r="F187" s="42">
        <v>150</v>
      </c>
      <c r="G187" s="42">
        <v>8</v>
      </c>
      <c r="H187" s="42">
        <v>9</v>
      </c>
      <c r="I187" s="42">
        <v>37</v>
      </c>
      <c r="J187" s="42">
        <v>163</v>
      </c>
      <c r="K187" s="43">
        <v>171</v>
      </c>
      <c r="L187" s="42">
        <v>10.58</v>
      </c>
    </row>
    <row r="188" spans="1:12" ht="15">
      <c r="A188" s="23"/>
      <c r="B188" s="15"/>
      <c r="C188" s="11"/>
      <c r="D188" s="7" t="s">
        <v>22</v>
      </c>
      <c r="E188" s="52" t="s">
        <v>62</v>
      </c>
      <c r="F188" s="42">
        <v>200</v>
      </c>
      <c r="G188" s="42">
        <v>3.9</v>
      </c>
      <c r="H188" s="42">
        <v>3.8</v>
      </c>
      <c r="I188" s="42">
        <v>25.1</v>
      </c>
      <c r="J188" s="42">
        <v>95.6</v>
      </c>
      <c r="K188" s="43">
        <v>382.02</v>
      </c>
      <c r="L188" s="42">
        <v>13.93</v>
      </c>
    </row>
    <row r="189" spans="1:12" ht="15">
      <c r="A189" s="23"/>
      <c r="B189" s="15"/>
      <c r="C189" s="11"/>
      <c r="D189" s="7" t="s">
        <v>23</v>
      </c>
      <c r="E189" s="54" t="s">
        <v>42</v>
      </c>
      <c r="F189" s="42">
        <v>30</v>
      </c>
      <c r="G189" s="42">
        <v>2.2999999999999998</v>
      </c>
      <c r="H189" s="42">
        <v>0.3</v>
      </c>
      <c r="I189" s="42">
        <v>15.2</v>
      </c>
      <c r="J189" s="42">
        <v>73.8</v>
      </c>
      <c r="K189" s="43">
        <v>5</v>
      </c>
      <c r="L189" s="42">
        <v>2.41</v>
      </c>
    </row>
    <row r="190" spans="1:12" ht="15">
      <c r="A190" s="23"/>
      <c r="B190" s="15"/>
      <c r="C190" s="11"/>
      <c r="D190" s="7" t="s">
        <v>23</v>
      </c>
      <c r="E190" s="54" t="s">
        <v>43</v>
      </c>
      <c r="F190" s="42">
        <v>30</v>
      </c>
      <c r="G190" s="42">
        <v>2.4</v>
      </c>
      <c r="H190" s="42">
        <v>0.3</v>
      </c>
      <c r="I190" s="42">
        <v>14.1</v>
      </c>
      <c r="J190" s="42">
        <v>69</v>
      </c>
      <c r="K190" s="43">
        <v>4</v>
      </c>
      <c r="L190" s="42">
        <v>2.33</v>
      </c>
    </row>
    <row r="191" spans="1:12" ht="15">
      <c r="A191" s="23"/>
      <c r="B191" s="15"/>
      <c r="C191" s="11"/>
      <c r="D191" s="7" t="s">
        <v>26</v>
      </c>
      <c r="E191" s="54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 t="s">
        <v>24</v>
      </c>
      <c r="E192" s="55" t="s">
        <v>44</v>
      </c>
      <c r="F192" s="42">
        <v>100</v>
      </c>
      <c r="G192" s="42">
        <v>0.9</v>
      </c>
      <c r="H192" s="42">
        <v>0.2</v>
      </c>
      <c r="I192" s="42">
        <v>8.1</v>
      </c>
      <c r="J192" s="42">
        <v>43</v>
      </c>
      <c r="K192" s="43">
        <v>338.02</v>
      </c>
      <c r="L192" s="42">
        <v>29.25</v>
      </c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.75" customHeight="1">
      <c r="A194" s="24"/>
      <c r="B194" s="17"/>
      <c r="C194" s="8"/>
      <c r="D194" s="18" t="s">
        <v>33</v>
      </c>
      <c r="E194" s="9"/>
      <c r="F194" s="19">
        <f>SUM(F186:F193)</f>
        <v>600</v>
      </c>
      <c r="G194" s="19">
        <f t="shared" ref="G194:J194" si="84">SUM(G186:G193)</f>
        <v>39.099999999999994</v>
      </c>
      <c r="H194" s="19">
        <f t="shared" si="84"/>
        <v>31.1</v>
      </c>
      <c r="I194" s="19">
        <f t="shared" si="84"/>
        <v>99.999999999999986</v>
      </c>
      <c r="J194" s="19">
        <f t="shared" si="84"/>
        <v>588</v>
      </c>
      <c r="K194" s="25"/>
      <c r="L194" s="19">
        <f>L186+L187+L188+L189+L190+L191</f>
        <v>75.029999999999987</v>
      </c>
    </row>
    <row r="195" spans="1:12" ht="30">
      <c r="A195" s="26">
        <f>A186</f>
        <v>2</v>
      </c>
      <c r="B195" s="13">
        <f>B186</f>
        <v>5</v>
      </c>
      <c r="C195" s="10" t="s">
        <v>25</v>
      </c>
      <c r="D195" s="7" t="s">
        <v>26</v>
      </c>
      <c r="E195" s="56" t="s">
        <v>116</v>
      </c>
      <c r="F195" s="42">
        <v>60</v>
      </c>
      <c r="G195" s="42">
        <v>0.8</v>
      </c>
      <c r="H195" s="42">
        <v>8.1</v>
      </c>
      <c r="I195" s="42">
        <v>4.0999999999999996</v>
      </c>
      <c r="J195" s="42">
        <v>93</v>
      </c>
      <c r="K195" s="43">
        <v>33</v>
      </c>
      <c r="L195" s="42">
        <v>9.75</v>
      </c>
    </row>
    <row r="196" spans="1:12" ht="15">
      <c r="A196" s="23"/>
      <c r="B196" s="15"/>
      <c r="C196" s="11"/>
      <c r="D196" s="7" t="s">
        <v>27</v>
      </c>
      <c r="E196" s="57" t="s">
        <v>117</v>
      </c>
      <c r="F196" s="42">
        <v>200</v>
      </c>
      <c r="G196" s="42">
        <v>3.5</v>
      </c>
      <c r="H196" s="42">
        <v>3.4</v>
      </c>
      <c r="I196" s="42">
        <v>25.2</v>
      </c>
      <c r="J196" s="42">
        <v>91.6</v>
      </c>
      <c r="K196" s="43">
        <v>29</v>
      </c>
      <c r="L196" s="42">
        <v>9.15</v>
      </c>
    </row>
    <row r="197" spans="1:12" ht="15">
      <c r="A197" s="23"/>
      <c r="B197" s="15"/>
      <c r="C197" s="11"/>
      <c r="D197" s="7" t="s">
        <v>28</v>
      </c>
      <c r="E197" s="54" t="s">
        <v>84</v>
      </c>
      <c r="F197" s="42">
        <v>90</v>
      </c>
      <c r="G197" s="42">
        <v>11.3</v>
      </c>
      <c r="H197" s="42">
        <v>11</v>
      </c>
      <c r="I197" s="42">
        <v>5.3</v>
      </c>
      <c r="J197" s="42">
        <v>165.6</v>
      </c>
      <c r="K197" s="43">
        <v>9.0299999999999994</v>
      </c>
      <c r="L197" s="42">
        <v>99.51</v>
      </c>
    </row>
    <row r="198" spans="1:12" ht="15">
      <c r="A198" s="23"/>
      <c r="B198" s="15"/>
      <c r="C198" s="11"/>
      <c r="D198" s="7" t="s">
        <v>29</v>
      </c>
      <c r="E198" s="41" t="s">
        <v>49</v>
      </c>
      <c r="F198" s="42">
        <v>150</v>
      </c>
      <c r="G198" s="42">
        <v>3.6</v>
      </c>
      <c r="H198" s="42">
        <v>7.9</v>
      </c>
      <c r="I198" s="42">
        <v>37.799999999999997</v>
      </c>
      <c r="J198" s="42">
        <v>187.2</v>
      </c>
      <c r="K198" s="43">
        <v>171.01</v>
      </c>
      <c r="L198" s="42">
        <v>15</v>
      </c>
    </row>
    <row r="199" spans="1:12" ht="15">
      <c r="A199" s="23"/>
      <c r="B199" s="15"/>
      <c r="C199" s="11"/>
      <c r="D199" s="7" t="s">
        <v>30</v>
      </c>
      <c r="E199" s="54" t="s">
        <v>118</v>
      </c>
      <c r="F199" s="42">
        <v>200</v>
      </c>
      <c r="G199" s="42">
        <v>0.2</v>
      </c>
      <c r="H199" s="42">
        <v>0</v>
      </c>
      <c r="I199" s="42">
        <v>35.799999999999997</v>
      </c>
      <c r="J199" s="42">
        <v>142</v>
      </c>
      <c r="K199" s="43">
        <v>342</v>
      </c>
      <c r="L199" s="42">
        <v>12.12</v>
      </c>
    </row>
    <row r="200" spans="1:12" ht="15">
      <c r="A200" s="23"/>
      <c r="B200" s="15"/>
      <c r="C200" s="11"/>
      <c r="D200" s="7" t="s">
        <v>31</v>
      </c>
      <c r="E200" s="54" t="s">
        <v>42</v>
      </c>
      <c r="F200" s="42">
        <v>30</v>
      </c>
      <c r="G200" s="42">
        <v>2.2999999999999998</v>
      </c>
      <c r="H200" s="42">
        <v>0.3</v>
      </c>
      <c r="I200" s="42">
        <v>15.2</v>
      </c>
      <c r="J200" s="42">
        <v>73.8</v>
      </c>
      <c r="K200" s="43">
        <v>5</v>
      </c>
      <c r="L200" s="42">
        <v>2.41</v>
      </c>
    </row>
    <row r="201" spans="1:12" ht="15">
      <c r="A201" s="23"/>
      <c r="B201" s="15"/>
      <c r="C201" s="11"/>
      <c r="D201" s="7" t="s">
        <v>32</v>
      </c>
      <c r="E201" s="54" t="s">
        <v>43</v>
      </c>
      <c r="F201" s="42">
        <v>30</v>
      </c>
      <c r="G201" s="42">
        <v>2.4</v>
      </c>
      <c r="H201" s="42">
        <v>0.3</v>
      </c>
      <c r="I201" s="42">
        <v>14.1</v>
      </c>
      <c r="J201" s="42">
        <v>69</v>
      </c>
      <c r="K201" s="43">
        <v>4</v>
      </c>
      <c r="L201" s="42">
        <v>2.33</v>
      </c>
    </row>
    <row r="202" spans="1:12" ht="1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/>
    </row>
    <row r="203" spans="1:12" ht="1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>
      <c r="A204" s="24"/>
      <c r="B204" s="17"/>
      <c r="C204" s="8"/>
      <c r="D204" s="18" t="s">
        <v>33</v>
      </c>
      <c r="E204" s="9"/>
      <c r="F204" s="19">
        <f>SUM(F195:F203)</f>
        <v>760</v>
      </c>
      <c r="G204" s="19">
        <f t="shared" ref="G204:J204" si="85">SUM(G195:G203)</f>
        <v>24.1</v>
      </c>
      <c r="H204" s="19">
        <f t="shared" si="85"/>
        <v>31</v>
      </c>
      <c r="I204" s="19">
        <f t="shared" si="85"/>
        <v>137.5</v>
      </c>
      <c r="J204" s="19">
        <f t="shared" si="85"/>
        <v>822.19999999999993</v>
      </c>
      <c r="K204" s="25"/>
      <c r="L204" s="19">
        <f t="shared" ref="L204" si="86">SUM(L195:L203)</f>
        <v>150.27000000000001</v>
      </c>
    </row>
    <row r="205" spans="1:12" ht="15">
      <c r="A205" s="29">
        <f>A186</f>
        <v>2</v>
      </c>
      <c r="B205" s="30">
        <f>B186</f>
        <v>5</v>
      </c>
      <c r="C205" s="67" t="s">
        <v>4</v>
      </c>
      <c r="D205" s="68"/>
      <c r="E205" s="31"/>
      <c r="F205" s="32">
        <f>F194+F204</f>
        <v>1360</v>
      </c>
      <c r="G205" s="32">
        <f t="shared" ref="G205" si="87">G194+G204</f>
        <v>63.199999999999996</v>
      </c>
      <c r="H205" s="32">
        <f t="shared" ref="H205" si="88">H194+H204</f>
        <v>62.1</v>
      </c>
      <c r="I205" s="32">
        <f t="shared" ref="I205" si="89">I194+I204</f>
        <v>237.5</v>
      </c>
      <c r="J205" s="32">
        <f t="shared" ref="J205:L205" si="90">J194+J204</f>
        <v>1410.1999999999998</v>
      </c>
      <c r="K205" s="32"/>
      <c r="L205" s="32">
        <f t="shared" si="90"/>
        <v>225.3</v>
      </c>
    </row>
    <row r="206" spans="1:12">
      <c r="A206" s="27"/>
      <c r="B206" s="28"/>
      <c r="C206" s="69" t="s">
        <v>5</v>
      </c>
      <c r="D206" s="69"/>
      <c r="E206" s="69"/>
      <c r="F206" s="34">
        <f>(F25+F45+F65+F85+F105+F124+F145+F165+F185+F205)/(IF(F25=0,0,1)+IF(F45=0,0,1)+IF(F65=0,0,1)+IF(F85=0,0,1)+IF(F105=0,0,1)+IF(F124=0,0,1)+IF(F145=0,0,1)+IF(F165=0,0,1)+IF(F185=0,0,1)+IF(F205=0,0,1))</f>
        <v>1293</v>
      </c>
      <c r="G206" s="34">
        <f>(G25+G45+G65+G85+G105+G124+G145+G165+G185+G205)/(IF(G25=0,0,1)+IF(G45=0,0,1)+IF(G65=0,0,1)+IF(G85=0,0,1)+IF(G105=0,0,1)+IF(G124=0,0,1)+IF(G145=0,0,1)+IF(G165=0,0,1)+IF(G185=0,0,1)+IF(G205=0,0,1))</f>
        <v>56.089999999999996</v>
      </c>
      <c r="H206" s="34">
        <f>(H25+H45+H65+H85+H105+H124+H145+H165+H185+H205)/(IF(H25=0,0,1)+IF(H45=0,0,1)+IF(H65=0,0,1)+IF(H85=0,0,1)+IF(H105=0,0,1)+IF(H124=0,0,1)+IF(H145=0,0,1)+IF(H165=0,0,1)+IF(H185=0,0,1)+IF(H205=0,0,1))</f>
        <v>47.333000000000006</v>
      </c>
      <c r="I206" s="34">
        <f>(I25+I45+I65+I85+I105+I124+I145+I165+I185+I205)/(IF(I25=0,0,1)+IF(I45=0,0,1)+IF(I65=0,0,1)+IF(I85=0,0,1)+IF(I105=0,0,1)+IF(I124=0,0,1)+IF(I145=0,0,1)+IF(I165=0,0,1)+IF(I185=0,0,1)+IF(I205=0,0,1))</f>
        <v>188.04</v>
      </c>
      <c r="J206" s="34">
        <f>(J25+J45+J65+J85+J105+J124+J145+J165+J185+J205)/(IF(J25=0,0,1)+IF(J45=0,0,1)+IF(J65=0,0,1)+IF(J85=0,0,1)+IF(J105=0,0,1)+IF(J124=0,0,1)+IF(J145=0,0,1)+IF(J165=0,0,1)+IF(J185=0,0,1)+IF(J205=0,0,1))</f>
        <v>1333.4</v>
      </c>
      <c r="K206" s="34"/>
      <c r="L206" s="34">
        <f>(L25+L45+L65+L85+L105+L124+L145+L165+L185+L205)/(IF(L25=0,0,1)+IF(L45=0,0,1)+IF(L65=0,0,1)+IF(L85=0,0,1)+IF(L105=0,0,1)+IF(L124=0,0,1)+IF(L145=0,0,1)+IF(L165=0,0,1)+IF(L185=0,0,1)+IF(L205=0,0,1))</f>
        <v>186.726</v>
      </c>
    </row>
  </sheetData>
  <mergeCells count="14">
    <mergeCell ref="C85:D85"/>
    <mergeCell ref="C105:D105"/>
    <mergeCell ref="C25:D25"/>
    <mergeCell ref="C206:E206"/>
    <mergeCell ref="C205:D205"/>
    <mergeCell ref="C124:D124"/>
    <mergeCell ref="C145:D145"/>
    <mergeCell ref="C165:D165"/>
    <mergeCell ref="C185:D185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2025-08-29T05:28:03Z</dcterms:modified>
</cp:coreProperties>
</file>